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3200" windowHeight="7668" activeTab="6"/>
  </bookViews>
  <sheets>
    <sheet name="Exhibit 6" sheetId="1" r:id="rId1"/>
    <sheet name="Exhibit 7" sheetId="2" r:id="rId2"/>
    <sheet name="Exhibit 8" sheetId="3" r:id="rId3"/>
    <sheet name="Exhibit 11" sheetId="4" r:id="rId4"/>
    <sheet name="Exhibit 12" sheetId="5" r:id="rId5"/>
    <sheet name="Exhibit 13" sheetId="6" r:id="rId6"/>
    <sheet name="Exhibit 13 (continued)" sheetId="7" r:id="rId7"/>
  </sheets>
  <definedNames/>
  <calcPr fullCalcOnLoad="1"/>
</workbook>
</file>

<file path=xl/sharedStrings.xml><?xml version="1.0" encoding="utf-8"?>
<sst xmlns="http://schemas.openxmlformats.org/spreadsheetml/2006/main" count="180" uniqueCount="112">
  <si>
    <t>Stand Alone Financial Projections: Chemical (millions of dollars, except per share amounts)</t>
  </si>
  <si>
    <t>Total Revenues</t>
  </si>
  <si>
    <t>Expenses excluding ORE</t>
  </si>
  <si>
    <t>Income Before Provision</t>
  </si>
  <si>
    <t>Provision</t>
  </si>
  <si>
    <t>ORE</t>
  </si>
  <si>
    <t>NEBT</t>
  </si>
  <si>
    <t>Taxes</t>
  </si>
  <si>
    <t>Operating Income</t>
  </si>
  <si>
    <t>Extraordinary</t>
  </si>
  <si>
    <t>Reported Income</t>
  </si>
  <si>
    <t>Preferred dividends</t>
  </si>
  <si>
    <t>Net Income Applicable to Common</t>
  </si>
  <si>
    <r>
      <t>Common equity</t>
    </r>
    <r>
      <rPr>
        <vertAlign val="superscript"/>
        <sz val="10"/>
        <rFont val="Arial"/>
        <family val="2"/>
      </rPr>
      <t>a</t>
    </r>
  </si>
  <si>
    <t>Period-end assets</t>
  </si>
  <si>
    <t>Period-end loans</t>
  </si>
  <si>
    <r>
      <t>Average shares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</si>
  <si>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0"/>
      </rPr>
      <t>Assumes constant fully diluted shares of 261 million and no dividend reinvestment plan</t>
    </r>
  </si>
  <si>
    <t>Focus Savings</t>
  </si>
  <si>
    <t>Expenses excluding Savings and ORE</t>
  </si>
  <si>
    <t>Net Expenses</t>
  </si>
  <si>
    <t>Exhibit 6 Comparables Analysis, December 31, 1994 (dollar amounts in $millions)</t>
  </si>
  <si>
    <t>Chemical</t>
  </si>
  <si>
    <t>Chase</t>
  </si>
  <si>
    <t>BankAmerica</t>
  </si>
  <si>
    <t>Nationsbank</t>
  </si>
  <si>
    <t>First Union</t>
  </si>
  <si>
    <t>Banc One</t>
  </si>
  <si>
    <t>J.P. Morgan</t>
  </si>
  <si>
    <t>Interest Income</t>
  </si>
  <si>
    <t>Income Statement Data</t>
  </si>
  <si>
    <t>Non-interest income</t>
  </si>
  <si>
    <t>Interest Expense</t>
  </si>
  <si>
    <t>Non-interest expense</t>
  </si>
  <si>
    <t>Net income</t>
  </si>
  <si>
    <t>EPS</t>
  </si>
  <si>
    <t>Return on average assets</t>
  </si>
  <si>
    <t>Return on average common equity</t>
  </si>
  <si>
    <t>Efficiency ratio</t>
  </si>
  <si>
    <t>Non-performaing assets as a % of total assets</t>
  </si>
  <si>
    <t>Performance Ratios</t>
  </si>
  <si>
    <t>Balance Sheet Data</t>
  </si>
  <si>
    <t>Total assets</t>
  </si>
  <si>
    <t>Total loans</t>
  </si>
  <si>
    <t>Total deposits</t>
  </si>
  <si>
    <t>Total liabilities (total debt)</t>
  </si>
  <si>
    <t>Risk-based Capital ratio -- Tier 1</t>
  </si>
  <si>
    <t xml:space="preserve">                                       Total</t>
  </si>
  <si>
    <t>Market Data</t>
  </si>
  <si>
    <t>Common Stock Price - High</t>
  </si>
  <si>
    <t>Common Stock Price - Low</t>
  </si>
  <si>
    <t>Market value/share</t>
  </si>
  <si>
    <t>Number shares, year end (in millions)</t>
  </si>
  <si>
    <t>Book value/share</t>
  </si>
  <si>
    <t>Market-to-book ratio</t>
  </si>
  <si>
    <t>Other</t>
  </si>
  <si>
    <t>Headquarters</t>
  </si>
  <si>
    <t>New York, NY</t>
  </si>
  <si>
    <t>San Francisco, CA</t>
  </si>
  <si>
    <t>Charlotte, NC</t>
  </si>
  <si>
    <t xml:space="preserve">Columbus, OH </t>
  </si>
  <si>
    <t>Employees</t>
  </si>
  <si>
    <t>Exhibit 7 Estimated Impact of Merger between Chemical and Selected Banks</t>
  </si>
  <si>
    <t>Target Bank</t>
  </si>
  <si>
    <t>Estimated Reduction in Noninterest Expense</t>
  </si>
  <si>
    <t>$ Millions</t>
  </si>
  <si>
    <t>As % of Target's Premerger Expenses</t>
  </si>
  <si>
    <t>Chemical's Ownership at Current Market Price of Common Stock</t>
  </si>
  <si>
    <t>Impact on Chemical's EPS</t>
  </si>
  <si>
    <t>Impact on Target's EPS</t>
  </si>
  <si>
    <t>NationsBank</t>
  </si>
  <si>
    <t>Exhibit 8 Targeted Merger Saves, Pre-Tax (dollar amounts in $ millions)</t>
  </si>
  <si>
    <t>Business Unit</t>
  </si>
  <si>
    <t>Planned Saves as a Percent of Combined Expense Base</t>
  </si>
  <si>
    <t>Forecasted Dollar Savings</t>
  </si>
  <si>
    <t>Reduction in        FTEs</t>
  </si>
  <si>
    <t>Global Bank</t>
  </si>
  <si>
    <t>Global Services</t>
  </si>
  <si>
    <t>Tri-State Regional</t>
  </si>
  <si>
    <t>National Consumer</t>
  </si>
  <si>
    <t>TCB (Texas)</t>
  </si>
  <si>
    <t>Total Regional &amp; National Consumer Business</t>
  </si>
  <si>
    <t>Central Information Technology &amp; Operations</t>
  </si>
  <si>
    <t>Corporate Functions</t>
  </si>
  <si>
    <t>Miscellaneous</t>
  </si>
  <si>
    <t>Total</t>
  </si>
  <si>
    <t>Saves as Percent of Smaller Base (Chase)</t>
  </si>
  <si>
    <t>One Time Pre-Tax Restructuring Charges</t>
  </si>
  <si>
    <t>Related Expenses</t>
  </si>
  <si>
    <t>Exhibit 12 Common Stock Price Histories</t>
  </si>
  <si>
    <t>Month-End</t>
  </si>
  <si>
    <t>Exhibit 13 Chemical, Ten-Year Financial Summary, 1985 - 1994 (dollar amounts in $millions)</t>
  </si>
  <si>
    <t>Non-interest Income</t>
  </si>
  <si>
    <t>Interst Expense</t>
  </si>
  <si>
    <t>Non-interest Expense</t>
  </si>
  <si>
    <t>Provision for loan losses</t>
  </si>
  <si>
    <t>Net Income</t>
  </si>
  <si>
    <t>Restructuring  charge</t>
  </si>
  <si>
    <t>EPS (incl. Extraordinary income and charges)</t>
  </si>
  <si>
    <t>Return on Average Common Equity</t>
  </si>
  <si>
    <t>Efficiency Ratio</t>
  </si>
  <si>
    <t>Non-performing assets as % of total assets</t>
  </si>
  <si>
    <t>Return on Average Assets</t>
  </si>
  <si>
    <t>n.m</t>
  </si>
  <si>
    <t>n.a.</t>
  </si>
  <si>
    <t>n.m.</t>
  </si>
  <si>
    <t>Total Assets</t>
  </si>
  <si>
    <t>Total Loans</t>
  </si>
  <si>
    <t>Total Depostis</t>
  </si>
  <si>
    <t>Total Liablities</t>
  </si>
  <si>
    <t>Common Stock Price, Year End</t>
  </si>
  <si>
    <t>Exhibit 13 Chase, Ten-Year Financial Summary, 1985 - 1994 (dollar amounts in $millions)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</si>
</sst>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_);\(0\)"/>
    <numFmt numFmtId="169" formatCode="0.000"/>
    <numFmt numFmtId="170" formatCode="0.0000"/>
    <numFmt numFmtId="171" formatCode="0.0"/>
    <numFmt numFmtId="172" formatCode="_(* #,##0.000_);_(* \(#,##0.000\);_(* &quot;-&quot;??_);_(@_)"/>
    <numFmt numFmtId="173" formatCode="0.0%"/>
  </numFmts>
  <fonts count="6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0" fillId="0" borderId="2" xfId="0" applyFont="1" applyBorder="1" applyAlignment="1">
      <alignment/>
    </xf>
    <xf numFmtId="167" fontId="0" fillId="0" borderId="3" xfId="17" applyNumberFormat="1" applyBorder="1" applyAlignment="1">
      <alignment/>
    </xf>
    <xf numFmtId="167" fontId="0" fillId="0" borderId="4" xfId="17" applyNumberFormat="1" applyBorder="1" applyAlignment="1">
      <alignment/>
    </xf>
    <xf numFmtId="0" fontId="0" fillId="0" borderId="5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6" xfId="15" applyNumberFormat="1" applyBorder="1" applyAlignment="1">
      <alignment/>
    </xf>
    <xf numFmtId="0" fontId="0" fillId="0" borderId="7" xfId="0" applyFon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0" fontId="4" fillId="0" borderId="0" xfId="0" applyFont="1" applyAlignment="1">
      <alignment/>
    </xf>
    <xf numFmtId="165" fontId="0" fillId="0" borderId="0" xfId="15" applyNumberFormat="1" applyFont="1" applyAlignment="1">
      <alignment/>
    </xf>
    <xf numFmtId="167" fontId="3" fillId="0" borderId="0" xfId="17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43" fontId="0" fillId="0" borderId="0" xfId="15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9" fontId="0" fillId="0" borderId="0" xfId="0" applyNumberFormat="1" applyAlignment="1">
      <alignment/>
    </xf>
    <xf numFmtId="167" fontId="0" fillId="0" borderId="0" xfId="17" applyNumberFormat="1" applyAlignment="1">
      <alignment/>
    </xf>
    <xf numFmtId="168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6" fontId="0" fillId="0" borderId="0" xfId="0" applyNumberFormat="1" applyAlignment="1">
      <alignment/>
    </xf>
    <xf numFmtId="9" fontId="0" fillId="0" borderId="0" xfId="19" applyAlignment="1">
      <alignment horizontal="center"/>
    </xf>
    <xf numFmtId="165" fontId="0" fillId="0" borderId="0" xfId="15" applyNumberFormat="1" applyAlignment="1">
      <alignment/>
    </xf>
    <xf numFmtId="9" fontId="5" fillId="0" borderId="0" xfId="19" applyFont="1" applyAlignment="1">
      <alignment horizontal="center"/>
    </xf>
    <xf numFmtId="6" fontId="5" fillId="0" borderId="0" xfId="0" applyNumberFormat="1" applyFont="1" applyAlignment="1">
      <alignment/>
    </xf>
    <xf numFmtId="1" fontId="5" fillId="0" borderId="0" xfId="15" applyNumberFormat="1" applyFont="1" applyAlignment="1">
      <alignment horizontal="center"/>
    </xf>
    <xf numFmtId="9" fontId="1" fillId="0" borderId="0" xfId="19" applyFont="1" applyAlignment="1">
      <alignment horizontal="center"/>
    </xf>
    <xf numFmtId="6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17" fontId="0" fillId="0" borderId="0" xfId="0" applyNumberFormat="1" applyAlignment="1">
      <alignment horizontal="center"/>
    </xf>
    <xf numFmtId="172" fontId="0" fillId="0" borderId="0" xfId="15" applyNumberFormat="1" applyAlignment="1">
      <alignment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0" fontId="0" fillId="0" borderId="0" xfId="19" applyNumberFormat="1" applyFont="1" applyAlignment="1">
      <alignment horizontal="center"/>
    </xf>
    <xf numFmtId="10" fontId="0" fillId="0" borderId="0" xfId="19" applyNumberFormat="1" applyAlignment="1">
      <alignment horizontal="center"/>
    </xf>
    <xf numFmtId="0" fontId="0" fillId="0" borderId="0" xfId="0" applyAlignment="1">
      <alignment/>
    </xf>
    <xf numFmtId="43" fontId="0" fillId="0" borderId="0" xfId="15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10" fontId="0" fillId="0" borderId="0" xfId="19" applyNumberFormat="1" applyFont="1" applyAlignment="1">
      <alignment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/>
    </xf>
    <xf numFmtId="43" fontId="0" fillId="0" borderId="0" xfId="15" applyNumberFormat="1" applyFont="1" applyAlignment="1">
      <alignment horizontal="center"/>
    </xf>
    <xf numFmtId="43" fontId="0" fillId="0" borderId="0" xfId="15" applyNumberFormat="1" applyFont="1" applyAlignment="1">
      <alignment/>
    </xf>
    <xf numFmtId="10" fontId="0" fillId="0" borderId="0" xfId="19" applyNumberFormat="1" applyAlignment="1">
      <alignment horizontal="center"/>
    </xf>
    <xf numFmtId="10" fontId="0" fillId="0" borderId="0" xfId="19" applyNumberFormat="1" applyFont="1" applyAlignment="1">
      <alignment horizontal="center"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7">
      <selection activeCell="A33" sqref="A33"/>
    </sheetView>
  </sheetViews>
  <sheetFormatPr defaultColWidth="9.140625" defaultRowHeight="12.75"/>
  <cols>
    <col min="1" max="1" width="39.8515625" style="0" customWidth="1"/>
    <col min="2" max="3" width="12.28125" style="0" customWidth="1"/>
    <col min="4" max="4" width="16.7109375" style="0" bestFit="1" customWidth="1"/>
    <col min="5" max="6" width="11.8515625" style="0" bestFit="1" customWidth="1"/>
    <col min="7" max="7" width="13.28125" style="0" bestFit="1" customWidth="1"/>
    <col min="8" max="8" width="12.28125" style="0" bestFit="1" customWidth="1"/>
  </cols>
  <sheetData>
    <row r="1" spans="1:8" ht="12.75">
      <c r="A1" s="24" t="s">
        <v>21</v>
      </c>
      <c r="B1" s="20"/>
      <c r="C1" s="20"/>
      <c r="D1" s="20"/>
      <c r="E1" s="20"/>
      <c r="F1" s="20"/>
      <c r="G1" s="20"/>
      <c r="H1" s="20"/>
    </row>
    <row r="2" spans="1:8" s="26" customFormat="1" ht="19.5" customHeight="1">
      <c r="A2" s="25"/>
      <c r="B2" s="25" t="s">
        <v>22</v>
      </c>
      <c r="C2" s="25" t="s">
        <v>23</v>
      </c>
      <c r="D2" s="25" t="s">
        <v>24</v>
      </c>
      <c r="E2" s="25" t="s">
        <v>25</v>
      </c>
      <c r="F2" s="25" t="s">
        <v>26</v>
      </c>
      <c r="G2" s="25" t="s">
        <v>27</v>
      </c>
      <c r="H2" s="25" t="s">
        <v>28</v>
      </c>
    </row>
    <row r="3" spans="1:8" ht="12.75">
      <c r="A3" s="27" t="s">
        <v>30</v>
      </c>
      <c r="B3" s="20"/>
      <c r="C3" s="20"/>
      <c r="D3" s="20"/>
      <c r="E3" s="20"/>
      <c r="F3" s="20"/>
      <c r="G3" s="20"/>
      <c r="H3" s="20"/>
    </row>
    <row r="4" spans="1:8" ht="12.75">
      <c r="A4" s="24" t="s">
        <v>29</v>
      </c>
      <c r="B4" s="21">
        <v>9088</v>
      </c>
      <c r="C4" s="21">
        <v>8134</v>
      </c>
      <c r="D4" s="21">
        <v>12384</v>
      </c>
      <c r="E4" s="21">
        <v>10529</v>
      </c>
      <c r="F4" s="21">
        <v>5095</v>
      </c>
      <c r="G4" s="21">
        <v>6437</v>
      </c>
      <c r="H4" s="21">
        <v>8379</v>
      </c>
    </row>
    <row r="5" spans="1:8" ht="12.75">
      <c r="A5" s="24" t="s">
        <v>31</v>
      </c>
      <c r="B5" s="21">
        <v>3597</v>
      </c>
      <c r="C5" s="21">
        <v>3053</v>
      </c>
      <c r="D5" s="21">
        <v>4147</v>
      </c>
      <c r="E5" s="21">
        <v>2597</v>
      </c>
      <c r="F5" s="21">
        <v>1159</v>
      </c>
      <c r="G5" s="21">
        <v>1420</v>
      </c>
      <c r="H5" s="21">
        <v>3536</v>
      </c>
    </row>
    <row r="6" spans="1:8" ht="12.75">
      <c r="A6" s="24" t="s">
        <v>32</v>
      </c>
      <c r="B6" s="21">
        <v>4414</v>
      </c>
      <c r="C6" s="21">
        <v>4445</v>
      </c>
      <c r="D6" s="21">
        <v>4842</v>
      </c>
      <c r="E6" s="21">
        <v>5318</v>
      </c>
      <c r="F6" s="21">
        <v>2061</v>
      </c>
      <c r="G6" s="21">
        <v>2249</v>
      </c>
      <c r="H6" s="21">
        <v>6398</v>
      </c>
    </row>
    <row r="7" spans="1:8" ht="12.75">
      <c r="A7" s="24" t="s">
        <v>33</v>
      </c>
      <c r="B7" s="21">
        <v>5509</v>
      </c>
      <c r="C7" s="21">
        <v>4472</v>
      </c>
      <c r="D7" s="21">
        <v>7512</v>
      </c>
      <c r="E7" s="21">
        <v>4942</v>
      </c>
      <c r="F7" s="21">
        <v>2677</v>
      </c>
      <c r="G7" s="21">
        <v>3847</v>
      </c>
      <c r="H7" s="21">
        <v>3692</v>
      </c>
    </row>
    <row r="8" spans="1:8" ht="12.75">
      <c r="A8" s="24" t="s">
        <v>34</v>
      </c>
      <c r="B8" s="21">
        <v>1294</v>
      </c>
      <c r="C8" s="21">
        <v>1205</v>
      </c>
      <c r="D8" s="21">
        <v>2176</v>
      </c>
      <c r="E8" s="21">
        <v>1609</v>
      </c>
      <c r="F8" s="21">
        <v>925</v>
      </c>
      <c r="G8" s="21">
        <v>1005</v>
      </c>
      <c r="H8" s="21">
        <v>1215</v>
      </c>
    </row>
    <row r="9" spans="1:8" ht="12.75">
      <c r="A9" s="24" t="s">
        <v>35</v>
      </c>
      <c r="B9" s="22">
        <v>4.64</v>
      </c>
      <c r="C9" s="22">
        <v>5.87</v>
      </c>
      <c r="D9" s="22">
        <v>5.33</v>
      </c>
      <c r="E9" s="22">
        <v>6.12</v>
      </c>
      <c r="F9" s="22">
        <v>5.22</v>
      </c>
      <c r="G9" s="22">
        <v>2.42</v>
      </c>
      <c r="H9" s="22">
        <v>6.02</v>
      </c>
    </row>
    <row r="10" spans="1:8" ht="12.75">
      <c r="A10" s="24"/>
      <c r="B10" s="20"/>
      <c r="C10" s="20"/>
      <c r="D10" s="20"/>
      <c r="E10" s="20"/>
      <c r="F10" s="20"/>
      <c r="G10" s="20"/>
      <c r="H10" s="20"/>
    </row>
    <row r="11" spans="1:8" ht="12.75">
      <c r="A11" s="27" t="s">
        <v>40</v>
      </c>
      <c r="B11" s="20"/>
      <c r="C11" s="20"/>
      <c r="D11" s="20"/>
      <c r="E11" s="20"/>
      <c r="F11" s="20"/>
      <c r="G11" s="20"/>
      <c r="H11" s="20"/>
    </row>
    <row r="12" spans="1:8" ht="12.75">
      <c r="A12" s="24" t="s">
        <v>36</v>
      </c>
      <c r="B12" s="23">
        <v>0.0078</v>
      </c>
      <c r="C12" s="23">
        <v>0.0101</v>
      </c>
      <c r="D12" s="23">
        <v>0.0108</v>
      </c>
      <c r="E12" s="23">
        <v>0.0102</v>
      </c>
      <c r="F12" s="23">
        <v>0.0127</v>
      </c>
      <c r="G12" s="23">
        <v>0.0115</v>
      </c>
      <c r="H12" s="23">
        <v>0.007</v>
      </c>
    </row>
    <row r="13" spans="1:8" ht="12.75">
      <c r="A13" s="24" t="s">
        <v>37</v>
      </c>
      <c r="B13" s="23">
        <v>0.1232</v>
      </c>
      <c r="C13" s="23">
        <v>0.1579</v>
      </c>
      <c r="D13" s="23">
        <v>0.132</v>
      </c>
      <c r="E13" s="23">
        <v>0.161</v>
      </c>
      <c r="F13" s="23">
        <v>0.1704</v>
      </c>
      <c r="G13" s="23">
        <v>0.1335</v>
      </c>
      <c r="H13" s="23">
        <v>0.129</v>
      </c>
    </row>
    <row r="14" spans="1:8" ht="12.75">
      <c r="A14" s="24" t="s">
        <v>38</v>
      </c>
      <c r="B14" s="23">
        <v>0.63</v>
      </c>
      <c r="C14" s="23">
        <v>0.6633</v>
      </c>
      <c r="D14" s="23">
        <v>0.6427</v>
      </c>
      <c r="E14" s="23">
        <v>0.6254</v>
      </c>
      <c r="F14" s="23">
        <v>0.6247</v>
      </c>
      <c r="G14" s="23">
        <v>0.646</v>
      </c>
      <c r="H14" s="23">
        <v>0.6692</v>
      </c>
    </row>
    <row r="15" spans="1:8" ht="12.75">
      <c r="A15" s="24" t="s">
        <v>39</v>
      </c>
      <c r="B15" s="23">
        <v>0.00066</v>
      </c>
      <c r="C15" s="23"/>
      <c r="D15" s="23">
        <v>0.0103</v>
      </c>
      <c r="E15" s="23">
        <v>0.0067</v>
      </c>
      <c r="F15" s="23">
        <v>0.0072</v>
      </c>
      <c r="G15" s="23">
        <v>0.0052</v>
      </c>
      <c r="H15" s="23">
        <v>0.0014</v>
      </c>
    </row>
    <row r="16" spans="1:8" ht="12.75">
      <c r="A16" s="24"/>
      <c r="B16" s="20"/>
      <c r="C16" s="20"/>
      <c r="D16" s="20"/>
      <c r="E16" s="20"/>
      <c r="F16" s="20"/>
      <c r="G16" s="20"/>
      <c r="H16" s="20"/>
    </row>
    <row r="17" spans="1:8" ht="12.75">
      <c r="A17" s="27" t="s">
        <v>41</v>
      </c>
      <c r="B17" s="20"/>
      <c r="C17" s="20"/>
      <c r="D17" s="20"/>
      <c r="E17" s="20"/>
      <c r="F17" s="20"/>
      <c r="G17" s="20"/>
      <c r="H17" s="20"/>
    </row>
    <row r="18" spans="1:8" ht="12.75">
      <c r="A18" s="24" t="s">
        <v>42</v>
      </c>
      <c r="B18" s="21">
        <v>171423</v>
      </c>
      <c r="C18" s="21">
        <v>114038</v>
      </c>
      <c r="D18" s="21">
        <v>215475</v>
      </c>
      <c r="E18" s="21">
        <v>169604</v>
      </c>
      <c r="F18" s="21">
        <v>77314</v>
      </c>
      <c r="G18" s="21">
        <v>88923</v>
      </c>
      <c r="H18" s="21">
        <v>154917</v>
      </c>
    </row>
    <row r="19" spans="1:8" ht="12.75">
      <c r="A19" s="24" t="s">
        <v>43</v>
      </c>
      <c r="B19" s="21">
        <v>78767</v>
      </c>
      <c r="C19" s="21">
        <v>63038</v>
      </c>
      <c r="D19" s="21">
        <v>137222</v>
      </c>
      <c r="E19" s="21">
        <v>103371</v>
      </c>
      <c r="F19" s="21">
        <v>53051</v>
      </c>
      <c r="G19" s="21">
        <v>61096</v>
      </c>
      <c r="H19" s="21">
        <v>20949</v>
      </c>
    </row>
    <row r="20" spans="1:8" ht="12.75">
      <c r="A20" s="24" t="s">
        <v>44</v>
      </c>
      <c r="B20" s="21">
        <v>96506</v>
      </c>
      <c r="C20" s="21">
        <v>69956</v>
      </c>
      <c r="D20" s="21">
        <v>154394</v>
      </c>
      <c r="E20" s="21">
        <v>100470</v>
      </c>
      <c r="F20" s="21">
        <v>58958</v>
      </c>
      <c r="G20" s="21">
        <v>68090</v>
      </c>
      <c r="H20" s="21">
        <v>43085</v>
      </c>
    </row>
    <row r="21" spans="1:8" ht="12.75">
      <c r="A21" s="24" t="s">
        <v>45</v>
      </c>
      <c r="B21" s="21">
        <v>160711</v>
      </c>
      <c r="C21" s="21">
        <v>105679</v>
      </c>
      <c r="D21" s="21">
        <v>196584</v>
      </c>
      <c r="E21" s="21">
        <v>158593</v>
      </c>
      <c r="F21" s="21">
        <v>71916</v>
      </c>
      <c r="G21" s="21">
        <v>81358</v>
      </c>
      <c r="H21" s="21">
        <v>145349</v>
      </c>
    </row>
    <row r="22" spans="1:8" ht="12.75">
      <c r="A22" s="24" t="s">
        <v>46</v>
      </c>
      <c r="B22" s="23">
        <v>0.082</v>
      </c>
      <c r="C22" s="23">
        <v>0.083</v>
      </c>
      <c r="D22" s="23">
        <v>0.0727</v>
      </c>
      <c r="E22" s="23">
        <v>0.0743</v>
      </c>
      <c r="F22" s="23">
        <v>0.0776</v>
      </c>
      <c r="G22" s="23">
        <v>0.0993</v>
      </c>
      <c r="H22" s="23">
        <v>0.096</v>
      </c>
    </row>
    <row r="23" spans="1:8" ht="12.75">
      <c r="A23" s="24" t="s">
        <v>47</v>
      </c>
      <c r="B23" s="23">
        <v>0.1235</v>
      </c>
      <c r="C23" s="23">
        <v>0.1278</v>
      </c>
      <c r="D23" s="23">
        <v>0.1169</v>
      </c>
      <c r="E23" s="23">
        <v>0.1147</v>
      </c>
      <c r="F23" s="23">
        <v>0.1294</v>
      </c>
      <c r="G23" s="23">
        <v>0.1333</v>
      </c>
      <c r="H23" s="23">
        <v>0.142</v>
      </c>
    </row>
    <row r="24" spans="1:8" ht="12.75">
      <c r="A24" s="24"/>
      <c r="B24" s="20"/>
      <c r="C24" s="20"/>
      <c r="D24" s="20"/>
      <c r="E24" s="20"/>
      <c r="F24" s="20"/>
      <c r="G24" s="20"/>
      <c r="H24" s="20"/>
    </row>
    <row r="25" spans="1:8" ht="12.75">
      <c r="A25" s="27" t="s">
        <v>48</v>
      </c>
      <c r="B25" s="20"/>
      <c r="C25" s="20"/>
      <c r="D25" s="20"/>
      <c r="E25" s="20"/>
      <c r="F25" s="20"/>
      <c r="G25" s="20"/>
      <c r="H25" s="20"/>
    </row>
    <row r="26" spans="1:8" ht="12.75">
      <c r="A26" s="24" t="s">
        <v>49</v>
      </c>
      <c r="B26" s="20">
        <v>42.13</v>
      </c>
      <c r="C26" s="20">
        <v>40</v>
      </c>
      <c r="D26" s="20">
        <v>50.25</v>
      </c>
      <c r="E26" s="20">
        <v>57.38</v>
      </c>
      <c r="F26" s="20">
        <v>47.63</v>
      </c>
      <c r="G26" s="20">
        <v>44.73</v>
      </c>
      <c r="H26" s="20">
        <v>79.38</v>
      </c>
    </row>
    <row r="27" spans="1:8" ht="12.75">
      <c r="A27" s="24" t="s">
        <v>50</v>
      </c>
      <c r="B27" s="20">
        <v>33.63</v>
      </c>
      <c r="C27" s="20">
        <v>30.38</v>
      </c>
      <c r="D27" s="20">
        <v>38.38</v>
      </c>
      <c r="E27" s="20">
        <v>43.38</v>
      </c>
      <c r="F27" s="20">
        <v>39.38</v>
      </c>
      <c r="G27" s="20">
        <v>24.13</v>
      </c>
      <c r="H27" s="20">
        <v>55.13</v>
      </c>
    </row>
    <row r="28" spans="1:8" ht="12.75">
      <c r="A28" s="24" t="s">
        <v>52</v>
      </c>
      <c r="B28" s="20">
        <v>244.5</v>
      </c>
      <c r="C28" s="20">
        <v>181.2</v>
      </c>
      <c r="D28" s="20">
        <v>371.2</v>
      </c>
      <c r="E28" s="20">
        <v>276.4</v>
      </c>
      <c r="F28" s="20">
        <v>176</v>
      </c>
      <c r="G28" s="20">
        <v>396.9</v>
      </c>
      <c r="H28" s="20">
        <v>187.7</v>
      </c>
    </row>
    <row r="29" spans="1:8" ht="12.75">
      <c r="A29" s="24" t="s">
        <v>51</v>
      </c>
      <c r="B29" s="20">
        <v>35.88</v>
      </c>
      <c r="C29" s="20">
        <v>34.38</v>
      </c>
      <c r="D29" s="20">
        <v>39.5</v>
      </c>
      <c r="E29" s="20">
        <v>45.13</v>
      </c>
      <c r="F29" s="20">
        <v>41.38</v>
      </c>
      <c r="G29" s="20">
        <v>25.38</v>
      </c>
      <c r="H29" s="20">
        <v>56.13</v>
      </c>
    </row>
    <row r="30" spans="1:8" ht="12.75">
      <c r="A30" s="24" t="s">
        <v>53</v>
      </c>
      <c r="B30" s="20">
        <v>37.88</v>
      </c>
      <c r="C30" s="20">
        <v>39.28</v>
      </c>
      <c r="D30" s="20">
        <v>42.63</v>
      </c>
      <c r="E30" s="20">
        <v>39.43</v>
      </c>
      <c r="F30" s="20">
        <v>30.66</v>
      </c>
      <c r="G30" s="20">
        <v>18.43</v>
      </c>
      <c r="H30" s="20">
        <v>46.73</v>
      </c>
    </row>
    <row r="31" spans="1:8" ht="12.75">
      <c r="A31" s="24" t="s">
        <v>54</v>
      </c>
      <c r="B31" s="23">
        <v>0.9472</v>
      </c>
      <c r="C31" s="23">
        <v>0.8751</v>
      </c>
      <c r="D31" s="23">
        <v>0.9266</v>
      </c>
      <c r="E31" s="23">
        <v>1.1444</v>
      </c>
      <c r="F31" s="23">
        <v>1.3495</v>
      </c>
      <c r="G31" s="23">
        <v>1.3771</v>
      </c>
      <c r="H31" s="23">
        <v>1.201</v>
      </c>
    </row>
    <row r="32" spans="1:8" ht="12.75">
      <c r="A32" s="24"/>
      <c r="B32" s="20"/>
      <c r="C32" s="20"/>
      <c r="D32" s="20"/>
      <c r="E32" s="20"/>
      <c r="F32" s="20"/>
      <c r="G32" s="20"/>
      <c r="H32" s="20"/>
    </row>
    <row r="33" spans="1:8" ht="12.75">
      <c r="A33" s="27" t="s">
        <v>55</v>
      </c>
      <c r="B33" s="20"/>
      <c r="C33" s="20"/>
      <c r="D33" s="20"/>
      <c r="E33" s="20"/>
      <c r="F33" s="20"/>
      <c r="G33" s="20"/>
      <c r="H33" s="20"/>
    </row>
    <row r="34" spans="1:8" ht="12.75">
      <c r="A34" s="24" t="s">
        <v>56</v>
      </c>
      <c r="B34" s="20" t="s">
        <v>57</v>
      </c>
      <c r="C34" s="20" t="s">
        <v>57</v>
      </c>
      <c r="D34" s="20" t="s">
        <v>58</v>
      </c>
      <c r="E34" s="20" t="s">
        <v>59</v>
      </c>
      <c r="F34" s="20" t="s">
        <v>59</v>
      </c>
      <c r="G34" s="20" t="s">
        <v>60</v>
      </c>
      <c r="H34" s="20" t="s">
        <v>57</v>
      </c>
    </row>
    <row r="35" spans="1:8" ht="12.75">
      <c r="A35" s="24" t="s">
        <v>61</v>
      </c>
      <c r="B35" s="21">
        <v>42130</v>
      </c>
      <c r="C35" s="21">
        <v>35774</v>
      </c>
      <c r="D35" s="21">
        <v>98600</v>
      </c>
      <c r="E35" s="21">
        <v>61484</v>
      </c>
      <c r="F35" s="21">
        <v>31858</v>
      </c>
      <c r="G35" s="21">
        <v>48800</v>
      </c>
      <c r="H35" s="21">
        <v>17055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15" sqref="F15"/>
    </sheetView>
  </sheetViews>
  <sheetFormatPr defaultColWidth="9.140625" defaultRowHeight="12.75"/>
  <cols>
    <col min="1" max="1" width="13.28125" style="0" customWidth="1"/>
    <col min="2" max="2" width="10.140625" style="0" customWidth="1"/>
    <col min="3" max="3" width="11.28125" style="0" customWidth="1"/>
    <col min="4" max="4" width="12.140625" style="0" customWidth="1"/>
    <col min="5" max="5" width="10.8515625" style="0" customWidth="1"/>
    <col min="6" max="6" width="9.7109375" style="0" customWidth="1"/>
  </cols>
  <sheetData>
    <row r="1" spans="1:6" ht="18" customHeight="1">
      <c r="A1" s="28" t="s">
        <v>62</v>
      </c>
      <c r="B1" s="28"/>
      <c r="C1" s="28"/>
      <c r="D1" s="28"/>
      <c r="E1" s="28"/>
      <c r="F1" s="28"/>
    </row>
    <row r="2" spans="1:6" ht="26.25" customHeight="1">
      <c r="A2" s="29"/>
      <c r="B2" s="50" t="s">
        <v>64</v>
      </c>
      <c r="C2" s="50"/>
      <c r="D2" s="51" t="s">
        <v>67</v>
      </c>
      <c r="E2" s="29"/>
      <c r="F2" s="30"/>
    </row>
    <row r="3" spans="1:6" ht="51" customHeight="1">
      <c r="A3" s="31" t="s">
        <v>63</v>
      </c>
      <c r="B3" s="31" t="s">
        <v>65</v>
      </c>
      <c r="C3" s="32" t="s">
        <v>66</v>
      </c>
      <c r="D3" s="52"/>
      <c r="E3" s="32" t="s">
        <v>68</v>
      </c>
      <c r="F3" s="32" t="s">
        <v>69</v>
      </c>
    </row>
    <row r="4" spans="1:6" ht="19.5" customHeight="1">
      <c r="A4" t="s">
        <v>23</v>
      </c>
      <c r="B4" s="34">
        <v>1500</v>
      </c>
      <c r="C4" s="33">
        <v>0.34</v>
      </c>
      <c r="D4" s="33">
        <v>0.59</v>
      </c>
      <c r="E4" s="33">
        <v>0.31</v>
      </c>
      <c r="F4" s="33">
        <v>0.44</v>
      </c>
    </row>
    <row r="5" spans="1:6" ht="12.75">
      <c r="A5" t="s">
        <v>24</v>
      </c>
      <c r="B5" s="3">
        <v>655</v>
      </c>
      <c r="C5" s="3">
        <v>13</v>
      </c>
      <c r="D5">
        <v>40</v>
      </c>
      <c r="E5" s="35">
        <v>8</v>
      </c>
      <c r="F5" s="35">
        <v>12</v>
      </c>
    </row>
    <row r="6" spans="1:6" ht="12.75">
      <c r="A6" t="s">
        <v>70</v>
      </c>
      <c r="B6" s="3">
        <v>539</v>
      </c>
      <c r="C6" s="3">
        <v>10</v>
      </c>
      <c r="D6">
        <v>45</v>
      </c>
      <c r="E6" s="35">
        <v>9</v>
      </c>
      <c r="F6" s="35">
        <v>10</v>
      </c>
    </row>
    <row r="7" spans="1:6" ht="12.75">
      <c r="A7" t="s">
        <v>26</v>
      </c>
      <c r="B7" s="3">
        <v>185</v>
      </c>
      <c r="C7" s="3">
        <v>7</v>
      </c>
      <c r="D7">
        <v>60</v>
      </c>
      <c r="E7" s="35">
        <v>3</v>
      </c>
      <c r="F7" s="35">
        <v>7</v>
      </c>
    </row>
    <row r="8" spans="1:6" ht="12.75">
      <c r="A8" t="s">
        <v>27</v>
      </c>
      <c r="B8" s="3">
        <v>350</v>
      </c>
      <c r="C8" s="3">
        <v>10</v>
      </c>
      <c r="D8">
        <v>51</v>
      </c>
      <c r="E8" s="35">
        <v>-1</v>
      </c>
      <c r="F8" s="35">
        <v>18</v>
      </c>
    </row>
    <row r="9" spans="1:6" ht="12.75">
      <c r="A9" t="s">
        <v>28</v>
      </c>
      <c r="B9" s="3">
        <v>587</v>
      </c>
      <c r="C9" s="3">
        <v>5</v>
      </c>
      <c r="D9">
        <v>50</v>
      </c>
      <c r="E9" s="35">
        <v>-2</v>
      </c>
      <c r="F9" s="35">
        <v>34</v>
      </c>
    </row>
  </sheetData>
  <mergeCells count="2">
    <mergeCell ref="B2:C2"/>
    <mergeCell ref="D2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">
      <selection activeCell="C22" sqref="C22"/>
    </sheetView>
  </sheetViews>
  <sheetFormatPr defaultColWidth="9.140625" defaultRowHeight="12.75"/>
  <cols>
    <col min="1" max="1" width="38.28125" style="0" customWidth="1"/>
    <col min="2" max="2" width="13.7109375" style="0" customWidth="1"/>
    <col min="3" max="3" width="11.57421875" style="0" customWidth="1"/>
    <col min="4" max="4" width="9.8515625" style="0" customWidth="1"/>
  </cols>
  <sheetData>
    <row r="1" ht="13.5" thickBot="1">
      <c r="A1" t="s">
        <v>71</v>
      </c>
    </row>
    <row r="2" spans="1:4" ht="51.75" customHeight="1" thickBot="1">
      <c r="A2" s="36" t="s">
        <v>72</v>
      </c>
      <c r="B2" s="36" t="s">
        <v>73</v>
      </c>
      <c r="C2" s="36" t="s">
        <v>74</v>
      </c>
      <c r="D2" s="36" t="s">
        <v>75</v>
      </c>
    </row>
    <row r="4" spans="1:4" ht="12.75">
      <c r="A4" t="s">
        <v>76</v>
      </c>
      <c r="B4" s="38">
        <v>0.19</v>
      </c>
      <c r="C4" s="21">
        <v>560</v>
      </c>
      <c r="D4" s="39">
        <v>3600</v>
      </c>
    </row>
    <row r="5" spans="1:4" ht="12.75">
      <c r="A5" t="s">
        <v>77</v>
      </c>
      <c r="B5" s="38">
        <v>0.12</v>
      </c>
      <c r="C5" s="37">
        <v>150</v>
      </c>
      <c r="D5" s="39">
        <v>1400</v>
      </c>
    </row>
    <row r="6" spans="1:4" ht="12.75">
      <c r="A6" t="s">
        <v>78</v>
      </c>
      <c r="B6" s="38">
        <v>0.16</v>
      </c>
      <c r="C6" s="37">
        <v>250</v>
      </c>
      <c r="D6" s="39">
        <v>2600</v>
      </c>
    </row>
    <row r="7" spans="1:4" ht="12.75">
      <c r="A7" t="s">
        <v>79</v>
      </c>
      <c r="B7" s="38">
        <v>0.16</v>
      </c>
      <c r="C7" s="37">
        <v>280</v>
      </c>
      <c r="D7" s="39">
        <v>2700</v>
      </c>
    </row>
    <row r="8" spans="1:4" ht="12.75">
      <c r="A8" t="s">
        <v>80</v>
      </c>
      <c r="B8" s="40">
        <v>0</v>
      </c>
      <c r="C8" s="41">
        <v>0</v>
      </c>
      <c r="D8" s="42">
        <v>0</v>
      </c>
    </row>
    <row r="9" spans="1:4" ht="12.75">
      <c r="A9" t="s">
        <v>81</v>
      </c>
      <c r="B9" s="38">
        <v>0.13</v>
      </c>
      <c r="C9" s="37">
        <v>530</v>
      </c>
      <c r="D9" s="39">
        <v>5300</v>
      </c>
    </row>
    <row r="10" spans="2:4" ht="12.75">
      <c r="B10" s="38"/>
      <c r="C10" s="37"/>
      <c r="D10" s="39"/>
    </row>
    <row r="11" spans="1:4" ht="12.75">
      <c r="A11" t="s">
        <v>82</v>
      </c>
      <c r="B11" s="38">
        <v>0.25</v>
      </c>
      <c r="C11" s="37">
        <v>240</v>
      </c>
      <c r="D11" s="39">
        <v>1000</v>
      </c>
    </row>
    <row r="12" spans="1:4" ht="12.75">
      <c r="A12" t="s">
        <v>83</v>
      </c>
      <c r="B12" s="38">
        <v>0.29</v>
      </c>
      <c r="C12" s="37">
        <v>190</v>
      </c>
      <c r="D12" s="39">
        <v>1200</v>
      </c>
    </row>
    <row r="13" spans="1:4" ht="12.75">
      <c r="A13" t="s">
        <v>84</v>
      </c>
      <c r="B13" s="38"/>
      <c r="C13" s="37">
        <v>30</v>
      </c>
      <c r="D13" s="39"/>
    </row>
    <row r="14" spans="2:4" ht="12.75">
      <c r="B14" s="38"/>
      <c r="C14" s="37"/>
      <c r="D14" s="39"/>
    </row>
    <row r="15" spans="1:4" ht="12.75">
      <c r="A15" s="2" t="s">
        <v>85</v>
      </c>
      <c r="B15" s="43">
        <v>0.18</v>
      </c>
      <c r="C15" s="44">
        <v>1700</v>
      </c>
      <c r="D15" s="45">
        <v>12500</v>
      </c>
    </row>
    <row r="16" spans="2:4" ht="12.75">
      <c r="B16" s="38"/>
      <c r="C16" s="37"/>
      <c r="D16" s="39"/>
    </row>
    <row r="17" spans="1:4" ht="12.75">
      <c r="A17" t="s">
        <v>86</v>
      </c>
      <c r="B17" s="38">
        <v>0.38</v>
      </c>
      <c r="C17" s="37"/>
      <c r="D17" s="39"/>
    </row>
    <row r="18" spans="2:4" ht="12.75">
      <c r="B18" s="38"/>
      <c r="C18" s="37"/>
      <c r="D18" s="39"/>
    </row>
    <row r="19" spans="1:4" ht="12.75">
      <c r="A19" t="s">
        <v>87</v>
      </c>
      <c r="B19" s="38"/>
      <c r="C19" s="37">
        <v>1650</v>
      </c>
      <c r="D19" s="39"/>
    </row>
    <row r="20" spans="1:4" ht="12.75">
      <c r="A20" t="s">
        <v>88</v>
      </c>
      <c r="B20" s="38"/>
      <c r="C20" s="41">
        <v>250</v>
      </c>
      <c r="D20" s="39"/>
    </row>
    <row r="21" spans="1:4" ht="12.75">
      <c r="A21" t="s">
        <v>85</v>
      </c>
      <c r="B21" s="38"/>
      <c r="C21" s="37">
        <f>SUM(C19:C20)</f>
        <v>1900</v>
      </c>
      <c r="D21" s="39"/>
    </row>
    <row r="22" spans="2:4" ht="12.75">
      <c r="B22" s="38"/>
      <c r="C22" s="37"/>
      <c r="D22" s="39"/>
    </row>
    <row r="23" spans="2:4" ht="12.75">
      <c r="B23" s="38"/>
      <c r="C23" s="37"/>
      <c r="D23" s="39"/>
    </row>
    <row r="24" spans="2:4" ht="12.75">
      <c r="B24" s="38"/>
      <c r="C24" s="37"/>
      <c r="D24" s="39"/>
    </row>
    <row r="25" spans="2:3" ht="12.75">
      <c r="B25" s="38"/>
      <c r="C25" s="37"/>
    </row>
    <row r="26" ht="12.75">
      <c r="B26" s="38"/>
    </row>
    <row r="27" ht="12.75">
      <c r="B27" s="38"/>
    </row>
    <row r="28" ht="12.75">
      <c r="B28" s="38"/>
    </row>
    <row r="29" ht="12.75">
      <c r="B29" s="38"/>
    </row>
    <row r="30" ht="12.75">
      <c r="B30" s="38"/>
    </row>
    <row r="31" ht="12.75">
      <c r="B31" s="38"/>
    </row>
    <row r="32" ht="12.75">
      <c r="B32" s="38"/>
    </row>
    <row r="33" ht="12.75">
      <c r="B33" s="3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3">
      <selection activeCell="B48" sqref="B48"/>
    </sheetView>
  </sheetViews>
  <sheetFormatPr defaultColWidth="9.140625" defaultRowHeight="12.75"/>
  <cols>
    <col min="1" max="1" width="33.00390625" style="0" customWidth="1"/>
    <col min="2" max="2" width="10.57421875" style="0" bestFit="1" customWidth="1"/>
    <col min="3" max="3" width="9.57421875" style="0" bestFit="1" customWidth="1"/>
    <col min="4" max="6" width="10.421875" style="0" bestFit="1" customWidth="1"/>
    <col min="7" max="8" width="10.57421875" style="0" bestFit="1" customWidth="1"/>
  </cols>
  <sheetData>
    <row r="1" ht="13.5" thickBot="1">
      <c r="A1" t="s">
        <v>0</v>
      </c>
    </row>
    <row r="2" spans="1:8" ht="13.5" thickBot="1">
      <c r="A2" s="1"/>
      <c r="B2" s="1">
        <v>1994</v>
      </c>
      <c r="C2" s="1">
        <v>1995</v>
      </c>
      <c r="D2" s="1">
        <v>1996</v>
      </c>
      <c r="E2" s="1">
        <v>1997</v>
      </c>
      <c r="F2" s="1">
        <v>1998</v>
      </c>
      <c r="G2" s="1">
        <v>1999</v>
      </c>
      <c r="H2" s="1">
        <v>2000</v>
      </c>
    </row>
    <row r="3" spans="1:8" ht="12.75">
      <c r="A3" s="2" t="s">
        <v>1</v>
      </c>
      <c r="B3" s="5">
        <v>8272</v>
      </c>
      <c r="C3" s="5">
        <v>8404</v>
      </c>
      <c r="D3" s="5">
        <v>8800</v>
      </c>
      <c r="E3" s="5">
        <v>9394</v>
      </c>
      <c r="F3" s="5">
        <v>9936</v>
      </c>
      <c r="G3" s="5">
        <v>10510</v>
      </c>
      <c r="H3" s="5">
        <v>11119</v>
      </c>
    </row>
    <row r="4" spans="1:8" ht="27" customHeight="1">
      <c r="A4" t="s">
        <v>2</v>
      </c>
      <c r="B4" s="4">
        <v>5159</v>
      </c>
      <c r="C4" s="4">
        <v>4959</v>
      </c>
      <c r="D4" s="4">
        <v>4943</v>
      </c>
      <c r="E4" s="4">
        <v>5185</v>
      </c>
      <c r="F4" s="4">
        <v>5433</v>
      </c>
      <c r="G4" s="4">
        <v>5689</v>
      </c>
      <c r="H4" s="4">
        <v>5953</v>
      </c>
    </row>
    <row r="5" spans="1:8" ht="12.75">
      <c r="A5" s="2" t="s">
        <v>3</v>
      </c>
      <c r="B5" s="5">
        <f>+B3-B4</f>
        <v>3113</v>
      </c>
      <c r="C5" s="5">
        <f aca="true" t="shared" si="0" ref="C5:H5">+C3-C4</f>
        <v>3445</v>
      </c>
      <c r="D5" s="5">
        <f t="shared" si="0"/>
        <v>3857</v>
      </c>
      <c r="E5" s="5">
        <f t="shared" si="0"/>
        <v>4209</v>
      </c>
      <c r="F5" s="5">
        <f t="shared" si="0"/>
        <v>4503</v>
      </c>
      <c r="G5" s="5">
        <f t="shared" si="0"/>
        <v>4821</v>
      </c>
      <c r="H5" s="5">
        <f t="shared" si="0"/>
        <v>5166</v>
      </c>
    </row>
    <row r="6" spans="1:8" ht="12.75">
      <c r="A6" t="s">
        <v>4</v>
      </c>
      <c r="B6" s="3">
        <v>550</v>
      </c>
      <c r="C6" s="3">
        <v>500</v>
      </c>
      <c r="D6" s="3">
        <v>650</v>
      </c>
      <c r="E6" s="3">
        <v>750</v>
      </c>
      <c r="F6" s="3">
        <v>800</v>
      </c>
      <c r="G6" s="3">
        <v>850</v>
      </c>
      <c r="H6" s="3">
        <v>900</v>
      </c>
    </row>
    <row r="7" spans="1:8" ht="15">
      <c r="A7" s="6" t="s">
        <v>5</v>
      </c>
      <c r="B7" s="4">
        <v>41</v>
      </c>
      <c r="C7" s="4">
        <v>-12</v>
      </c>
      <c r="D7" s="4">
        <v>17</v>
      </c>
      <c r="E7" s="4">
        <v>17</v>
      </c>
      <c r="F7" s="4">
        <v>17</v>
      </c>
      <c r="G7" s="4">
        <v>17</v>
      </c>
      <c r="H7" s="4">
        <v>17</v>
      </c>
    </row>
    <row r="8" spans="1:8" ht="12.75">
      <c r="A8" s="6" t="s">
        <v>6</v>
      </c>
      <c r="B8" s="3">
        <f>+B5-B6-B7</f>
        <v>2522</v>
      </c>
      <c r="C8" s="3">
        <f aca="true" t="shared" si="1" ref="C8:H8">+C5-C6-C7</f>
        <v>2957</v>
      </c>
      <c r="D8" s="3">
        <f t="shared" si="1"/>
        <v>3190</v>
      </c>
      <c r="E8" s="3">
        <f t="shared" si="1"/>
        <v>3442</v>
      </c>
      <c r="F8" s="3">
        <f t="shared" si="1"/>
        <v>3686</v>
      </c>
      <c r="G8" s="3">
        <f t="shared" si="1"/>
        <v>3954</v>
      </c>
      <c r="H8" s="3">
        <f t="shared" si="1"/>
        <v>4249</v>
      </c>
    </row>
    <row r="9" spans="1:8" ht="15">
      <c r="A9" s="6" t="s">
        <v>7</v>
      </c>
      <c r="B9" s="4">
        <v>1046</v>
      </c>
      <c r="C9" s="4">
        <v>1141</v>
      </c>
      <c r="D9" s="4">
        <v>1244</v>
      </c>
      <c r="E9" s="4">
        <v>1343</v>
      </c>
      <c r="F9" s="4">
        <v>1438</v>
      </c>
      <c r="G9" s="4">
        <v>1542</v>
      </c>
      <c r="H9" s="4">
        <v>1657</v>
      </c>
    </row>
    <row r="10" spans="1:8" ht="12.75">
      <c r="A10" s="2" t="s">
        <v>8</v>
      </c>
      <c r="B10" s="5">
        <f>+B8-B9</f>
        <v>1476</v>
      </c>
      <c r="C10" s="5">
        <f aca="true" t="shared" si="2" ref="C10:H10">+C8-C9</f>
        <v>1816</v>
      </c>
      <c r="D10" s="5">
        <f t="shared" si="2"/>
        <v>1946</v>
      </c>
      <c r="E10" s="5">
        <f t="shared" si="2"/>
        <v>2099</v>
      </c>
      <c r="F10" s="5">
        <f t="shared" si="2"/>
        <v>2248</v>
      </c>
      <c r="G10" s="5">
        <f t="shared" si="2"/>
        <v>2412</v>
      </c>
      <c r="H10" s="5">
        <f t="shared" si="2"/>
        <v>2592</v>
      </c>
    </row>
    <row r="11" spans="1:8" ht="15">
      <c r="A11" s="6" t="s">
        <v>9</v>
      </c>
      <c r="B11" s="4">
        <v>-180</v>
      </c>
      <c r="C11" s="4">
        <v>-11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24.75" customHeight="1">
      <c r="A12" s="2" t="s">
        <v>10</v>
      </c>
      <c r="B12" s="5">
        <f>+B10+B11</f>
        <v>1296</v>
      </c>
      <c r="C12" s="5">
        <f aca="true" t="shared" si="3" ref="C12:H12">+C10+C11</f>
        <v>1805</v>
      </c>
      <c r="D12" s="5">
        <f t="shared" si="3"/>
        <v>1946</v>
      </c>
      <c r="E12" s="5">
        <f t="shared" si="3"/>
        <v>2099</v>
      </c>
      <c r="F12" s="5">
        <f t="shared" si="3"/>
        <v>2248</v>
      </c>
      <c r="G12" s="5">
        <f t="shared" si="3"/>
        <v>2412</v>
      </c>
      <c r="H12" s="5">
        <f t="shared" si="3"/>
        <v>2592</v>
      </c>
    </row>
    <row r="13" spans="1:8" ht="15">
      <c r="A13" s="6" t="s">
        <v>11</v>
      </c>
      <c r="B13" s="4">
        <v>138</v>
      </c>
      <c r="C13" s="4">
        <v>100</v>
      </c>
      <c r="D13" s="4">
        <v>100</v>
      </c>
      <c r="E13" s="4">
        <v>100</v>
      </c>
      <c r="F13" s="4">
        <v>100</v>
      </c>
      <c r="G13" s="4">
        <v>100</v>
      </c>
      <c r="H13" s="4">
        <v>100</v>
      </c>
    </row>
    <row r="14" spans="1:8" ht="15">
      <c r="A14" s="2" t="s">
        <v>12</v>
      </c>
      <c r="B14" s="7">
        <f>+B12-B13</f>
        <v>1158</v>
      </c>
      <c r="C14" s="7">
        <f aca="true" t="shared" si="4" ref="C14:H14">+C12-C13</f>
        <v>1705</v>
      </c>
      <c r="D14" s="7">
        <f t="shared" si="4"/>
        <v>1846</v>
      </c>
      <c r="E14" s="7">
        <f t="shared" si="4"/>
        <v>1999</v>
      </c>
      <c r="F14" s="7">
        <f t="shared" si="4"/>
        <v>2148</v>
      </c>
      <c r="G14" s="7">
        <f t="shared" si="4"/>
        <v>2312</v>
      </c>
      <c r="H14" s="7">
        <f t="shared" si="4"/>
        <v>2492</v>
      </c>
    </row>
    <row r="15" spans="2:8" ht="12.75">
      <c r="B15" s="3"/>
      <c r="C15" s="3"/>
      <c r="D15" s="3"/>
      <c r="E15" s="3"/>
      <c r="F15" s="3"/>
      <c r="G15" s="3"/>
      <c r="H15" s="3"/>
    </row>
    <row r="16" spans="1:8" ht="15">
      <c r="A16" s="8" t="s">
        <v>13</v>
      </c>
      <c r="B16" s="9">
        <v>9262</v>
      </c>
      <c r="C16" s="9">
        <v>10730</v>
      </c>
      <c r="D16" s="9">
        <v>11930</v>
      </c>
      <c r="E16" s="9">
        <v>13229</v>
      </c>
      <c r="F16" s="9">
        <v>14626</v>
      </c>
      <c r="G16" s="9">
        <v>16128</v>
      </c>
      <c r="H16" s="10">
        <v>17748</v>
      </c>
    </row>
    <row r="17" spans="1:8" ht="12.75">
      <c r="A17" s="11" t="s">
        <v>14</v>
      </c>
      <c r="B17" s="12">
        <v>171423</v>
      </c>
      <c r="C17" s="12">
        <v>178655</v>
      </c>
      <c r="D17" s="12">
        <v>188655</v>
      </c>
      <c r="E17" s="12">
        <v>198655</v>
      </c>
      <c r="F17" s="12">
        <v>208588</v>
      </c>
      <c r="G17" s="12">
        <v>219017</v>
      </c>
      <c r="H17" s="13">
        <v>229968</v>
      </c>
    </row>
    <row r="18" spans="1:8" ht="12.75">
      <c r="A18" s="11" t="s">
        <v>15</v>
      </c>
      <c r="B18" s="12">
        <v>78767</v>
      </c>
      <c r="C18" s="12">
        <v>88000</v>
      </c>
      <c r="D18" s="12">
        <v>94000</v>
      </c>
      <c r="E18" s="12">
        <v>102000</v>
      </c>
      <c r="F18" s="12">
        <v>106774</v>
      </c>
      <c r="G18" s="12">
        <v>111780</v>
      </c>
      <c r="H18" s="13">
        <v>117016</v>
      </c>
    </row>
    <row r="19" spans="1:8" ht="15">
      <c r="A19" s="14" t="s">
        <v>16</v>
      </c>
      <c r="B19" s="15">
        <v>249.3</v>
      </c>
      <c r="C19" s="15">
        <v>260.9</v>
      </c>
      <c r="D19" s="15">
        <v>260.9</v>
      </c>
      <c r="E19" s="15">
        <v>260.9</v>
      </c>
      <c r="F19" s="15">
        <v>260.9</v>
      </c>
      <c r="G19" s="15">
        <v>260.9</v>
      </c>
      <c r="H19" s="16">
        <v>260.9</v>
      </c>
    </row>
    <row r="20" spans="2:8" ht="12.75">
      <c r="B20" s="3"/>
      <c r="C20" s="3"/>
      <c r="D20" s="3"/>
      <c r="E20" s="3"/>
      <c r="F20" s="3"/>
      <c r="G20" s="3"/>
      <c r="H20" s="3"/>
    </row>
    <row r="21" spans="1:8" ht="15">
      <c r="A21" s="17" t="s">
        <v>17</v>
      </c>
      <c r="B21" s="3"/>
      <c r="C21" s="3"/>
      <c r="D21" s="3"/>
      <c r="E21" s="3"/>
      <c r="F21" s="3"/>
      <c r="G21" s="3"/>
      <c r="H21" s="3"/>
    </row>
    <row r="22" spans="2:8" ht="13.5" thickBot="1">
      <c r="B22" s="3"/>
      <c r="C22" s="3"/>
      <c r="D22" s="3"/>
      <c r="E22" s="3"/>
      <c r="F22" s="3"/>
      <c r="G22" s="3"/>
      <c r="H22" s="3"/>
    </row>
    <row r="23" spans="1:8" ht="13.5" thickBot="1">
      <c r="A23" s="1"/>
      <c r="B23" s="1">
        <v>1994</v>
      </c>
      <c r="C23" s="1">
        <v>1995</v>
      </c>
      <c r="D23" s="1">
        <v>1996</v>
      </c>
      <c r="E23" s="1">
        <v>1997</v>
      </c>
      <c r="F23" s="1">
        <v>1998</v>
      </c>
      <c r="G23" s="1">
        <v>1999</v>
      </c>
      <c r="H23" s="1">
        <v>2000</v>
      </c>
    </row>
    <row r="24" spans="1:8" ht="12.75">
      <c r="A24" s="2" t="s">
        <v>1</v>
      </c>
      <c r="B24" s="5">
        <v>6659</v>
      </c>
      <c r="C24" s="5">
        <v>6525</v>
      </c>
      <c r="D24" s="5">
        <v>7014</v>
      </c>
      <c r="E24" s="5">
        <v>7434</v>
      </c>
      <c r="F24" s="5">
        <v>7880</v>
      </c>
      <c r="G24" s="5">
        <v>8351</v>
      </c>
      <c r="H24" s="5">
        <v>8856</v>
      </c>
    </row>
    <row r="25" spans="1:8" ht="12.75">
      <c r="A25" t="s">
        <v>19</v>
      </c>
      <c r="B25" s="18">
        <v>4308</v>
      </c>
      <c r="C25" s="18">
        <v>4457</v>
      </c>
      <c r="D25" s="18">
        <v>4600</v>
      </c>
      <c r="E25" s="18">
        <v>4768</v>
      </c>
      <c r="F25" s="18">
        <v>4943</v>
      </c>
      <c r="G25" s="18">
        <v>5124</v>
      </c>
      <c r="H25" s="18">
        <v>5313</v>
      </c>
    </row>
    <row r="26" spans="1:8" ht="15">
      <c r="A26" t="s">
        <v>18</v>
      </c>
      <c r="B26" s="4">
        <v>0</v>
      </c>
      <c r="C26" s="4">
        <v>0</v>
      </c>
      <c r="D26" s="4">
        <v>-400</v>
      </c>
      <c r="E26" s="4">
        <v>-400</v>
      </c>
      <c r="F26" s="4">
        <v>-400</v>
      </c>
      <c r="G26" s="4">
        <v>-400</v>
      </c>
      <c r="H26" s="4">
        <v>-400</v>
      </c>
    </row>
    <row r="27" spans="1:8" ht="15">
      <c r="A27" t="s">
        <v>20</v>
      </c>
      <c r="B27" s="4">
        <f>+B25+B26</f>
        <v>4308</v>
      </c>
      <c r="C27" s="4">
        <f aca="true" t="shared" si="5" ref="C27:H27">+C25+C26</f>
        <v>4457</v>
      </c>
      <c r="D27" s="4">
        <f t="shared" si="5"/>
        <v>4200</v>
      </c>
      <c r="E27" s="4">
        <f t="shared" si="5"/>
        <v>4368</v>
      </c>
      <c r="F27" s="4">
        <f t="shared" si="5"/>
        <v>4543</v>
      </c>
      <c r="G27" s="4">
        <f t="shared" si="5"/>
        <v>4724</v>
      </c>
      <c r="H27" s="4">
        <f t="shared" si="5"/>
        <v>4913</v>
      </c>
    </row>
    <row r="28" spans="1:8" ht="12.75">
      <c r="A28" s="2" t="s">
        <v>3</v>
      </c>
      <c r="B28" s="5">
        <f>+B24-B27</f>
        <v>2351</v>
      </c>
      <c r="C28" s="5">
        <f aca="true" t="shared" si="6" ref="C28:H28">+C24-C27</f>
        <v>2068</v>
      </c>
      <c r="D28" s="5">
        <f t="shared" si="6"/>
        <v>2814</v>
      </c>
      <c r="E28" s="5">
        <f t="shared" si="6"/>
        <v>3066</v>
      </c>
      <c r="F28" s="5">
        <f t="shared" si="6"/>
        <v>3337</v>
      </c>
      <c r="G28" s="5">
        <f t="shared" si="6"/>
        <v>3627</v>
      </c>
      <c r="H28" s="5">
        <f t="shared" si="6"/>
        <v>3943</v>
      </c>
    </row>
    <row r="29" spans="1:8" ht="12.75">
      <c r="A29" t="s">
        <v>4</v>
      </c>
      <c r="B29" s="3">
        <v>500</v>
      </c>
      <c r="C29" s="3">
        <v>360</v>
      </c>
      <c r="D29" s="3">
        <v>450</v>
      </c>
      <c r="E29" s="3">
        <v>500</v>
      </c>
      <c r="F29" s="3">
        <v>525</v>
      </c>
      <c r="G29" s="3">
        <v>546</v>
      </c>
      <c r="H29" s="3">
        <v>567</v>
      </c>
    </row>
    <row r="30" spans="1:8" ht="15">
      <c r="A30" s="6" t="s">
        <v>5</v>
      </c>
      <c r="B30" s="4">
        <v>7</v>
      </c>
      <c r="C30" s="4">
        <v>-30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6" t="s">
        <v>6</v>
      </c>
      <c r="B31" s="3">
        <f aca="true" t="shared" si="7" ref="B31:H31">+B28-B29-B30</f>
        <v>1844</v>
      </c>
      <c r="C31" s="3">
        <f t="shared" si="7"/>
        <v>1738</v>
      </c>
      <c r="D31" s="3">
        <f t="shared" si="7"/>
        <v>2364</v>
      </c>
      <c r="E31" s="3">
        <f t="shared" si="7"/>
        <v>2566</v>
      </c>
      <c r="F31" s="3">
        <f t="shared" si="7"/>
        <v>2812</v>
      </c>
      <c r="G31" s="3">
        <f t="shared" si="7"/>
        <v>3081</v>
      </c>
      <c r="H31" s="3">
        <f t="shared" si="7"/>
        <v>3376</v>
      </c>
    </row>
    <row r="32" spans="1:8" ht="15">
      <c r="A32" s="6" t="s">
        <v>7</v>
      </c>
      <c r="B32" s="4">
        <v>589</v>
      </c>
      <c r="C32" s="4">
        <v>695</v>
      </c>
      <c r="D32" s="4">
        <v>945</v>
      </c>
      <c r="E32" s="4">
        <v>1026</v>
      </c>
      <c r="F32" s="4">
        <v>1124</v>
      </c>
      <c r="G32" s="4">
        <v>1234</v>
      </c>
      <c r="H32" s="4">
        <v>1351</v>
      </c>
    </row>
    <row r="33" spans="1:8" ht="12.75">
      <c r="A33" s="2" t="s">
        <v>8</v>
      </c>
      <c r="B33" s="5">
        <f aca="true" t="shared" si="8" ref="B33:H33">+B31-B32</f>
        <v>1255</v>
      </c>
      <c r="C33" s="5">
        <f t="shared" si="8"/>
        <v>1043</v>
      </c>
      <c r="D33" s="5">
        <f t="shared" si="8"/>
        <v>1419</v>
      </c>
      <c r="E33" s="5">
        <f t="shared" si="8"/>
        <v>1540</v>
      </c>
      <c r="F33" s="5">
        <f t="shared" si="8"/>
        <v>1688</v>
      </c>
      <c r="G33" s="5">
        <f t="shared" si="8"/>
        <v>1847</v>
      </c>
      <c r="H33" s="5">
        <f t="shared" si="8"/>
        <v>2025</v>
      </c>
    </row>
    <row r="34" spans="1:8" ht="15">
      <c r="A34" s="6" t="s">
        <v>9</v>
      </c>
      <c r="B34" s="4">
        <v>-50</v>
      </c>
      <c r="C34" s="4">
        <v>-240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8" ht="12.75">
      <c r="A35" s="2" t="s">
        <v>10</v>
      </c>
      <c r="B35" s="5">
        <f aca="true" t="shared" si="9" ref="B35:H35">+B33+B34</f>
        <v>1205</v>
      </c>
      <c r="C35" s="5">
        <f t="shared" si="9"/>
        <v>803</v>
      </c>
      <c r="D35" s="5">
        <f t="shared" si="9"/>
        <v>1419</v>
      </c>
      <c r="E35" s="5">
        <f t="shared" si="9"/>
        <v>1540</v>
      </c>
      <c r="F35" s="5">
        <f t="shared" si="9"/>
        <v>1688</v>
      </c>
      <c r="G35" s="5">
        <f t="shared" si="9"/>
        <v>1847</v>
      </c>
      <c r="H35" s="5">
        <f t="shared" si="9"/>
        <v>2025</v>
      </c>
    </row>
    <row r="36" spans="1:8" ht="15">
      <c r="A36" s="6" t="s">
        <v>11</v>
      </c>
      <c r="B36" s="4">
        <v>138</v>
      </c>
      <c r="C36" s="4">
        <v>100</v>
      </c>
      <c r="D36" s="4">
        <v>100</v>
      </c>
      <c r="E36" s="4">
        <v>100</v>
      </c>
      <c r="F36" s="4">
        <v>100</v>
      </c>
      <c r="G36" s="4">
        <v>100</v>
      </c>
      <c r="H36" s="4">
        <v>100</v>
      </c>
    </row>
    <row r="37" spans="1:8" ht="15">
      <c r="A37" s="2" t="s">
        <v>12</v>
      </c>
      <c r="B37" s="19">
        <f aca="true" t="shared" si="10" ref="B37:H37">+B35-B36</f>
        <v>1067</v>
      </c>
      <c r="C37" s="19">
        <f t="shared" si="10"/>
        <v>703</v>
      </c>
      <c r="D37" s="19">
        <f t="shared" si="10"/>
        <v>1319</v>
      </c>
      <c r="E37" s="19">
        <f t="shared" si="10"/>
        <v>1440</v>
      </c>
      <c r="F37" s="19">
        <f t="shared" si="10"/>
        <v>1588</v>
      </c>
      <c r="G37" s="19">
        <f t="shared" si="10"/>
        <v>1747</v>
      </c>
      <c r="H37" s="19">
        <f t="shared" si="10"/>
        <v>1925</v>
      </c>
    </row>
    <row r="38" spans="2:8" ht="12.75">
      <c r="B38" s="3"/>
      <c r="C38" s="3"/>
      <c r="D38" s="3"/>
      <c r="E38" s="3"/>
      <c r="F38" s="3"/>
      <c r="G38" s="3"/>
      <c r="H38" s="3"/>
    </row>
    <row r="39" spans="1:8" ht="15">
      <c r="A39" s="8" t="s">
        <v>13</v>
      </c>
      <c r="B39" s="9">
        <v>6959</v>
      </c>
      <c r="C39" s="9">
        <v>7649</v>
      </c>
      <c r="D39" s="9">
        <v>8491</v>
      </c>
      <c r="E39" s="9">
        <v>9413</v>
      </c>
      <c r="F39" s="9">
        <v>10430</v>
      </c>
      <c r="G39" s="9">
        <v>11550</v>
      </c>
      <c r="H39" s="10">
        <v>12787</v>
      </c>
    </row>
    <row r="40" spans="1:8" ht="12.75">
      <c r="A40" s="11" t="s">
        <v>14</v>
      </c>
      <c r="B40" s="12">
        <v>114038</v>
      </c>
      <c r="C40" s="12">
        <v>127007</v>
      </c>
      <c r="D40" s="12">
        <v>134992</v>
      </c>
      <c r="E40" s="12">
        <v>142462</v>
      </c>
      <c r="F40" s="12">
        <v>150385</v>
      </c>
      <c r="G40" s="12">
        <v>158777</v>
      </c>
      <c r="H40" s="13">
        <v>167674</v>
      </c>
    </row>
    <row r="41" spans="1:8" ht="12.75">
      <c r="A41" s="11" t="s">
        <v>15</v>
      </c>
      <c r="B41" s="12">
        <v>63038</v>
      </c>
      <c r="C41" s="12">
        <v>66639</v>
      </c>
      <c r="D41" s="12">
        <v>70446</v>
      </c>
      <c r="E41" s="12">
        <v>74471</v>
      </c>
      <c r="F41" s="12">
        <v>78725</v>
      </c>
      <c r="G41" s="12">
        <v>83222</v>
      </c>
      <c r="H41" s="13">
        <v>87977</v>
      </c>
    </row>
    <row r="42" spans="1:8" ht="15">
      <c r="A42" s="14" t="s">
        <v>16</v>
      </c>
      <c r="B42" s="15">
        <v>183.6</v>
      </c>
      <c r="C42" s="15">
        <v>189.9</v>
      </c>
      <c r="D42" s="15">
        <v>189.9</v>
      </c>
      <c r="E42" s="15">
        <v>189.9</v>
      </c>
      <c r="F42" s="15">
        <v>189.9</v>
      </c>
      <c r="G42" s="15">
        <v>189.9</v>
      </c>
      <c r="H42" s="16">
        <v>189.9</v>
      </c>
    </row>
    <row r="43" spans="2:8" ht="12.75">
      <c r="B43" s="3"/>
      <c r="C43" s="3"/>
      <c r="D43" s="3"/>
      <c r="E43" s="3"/>
      <c r="F43" s="3"/>
      <c r="G43" s="3"/>
      <c r="H43" s="3"/>
    </row>
    <row r="44" spans="1:8" ht="15">
      <c r="A44" s="17" t="s">
        <v>17</v>
      </c>
      <c r="B44" s="3"/>
      <c r="C44" s="3"/>
      <c r="D44" s="3"/>
      <c r="E44" s="3"/>
      <c r="F44" s="3"/>
      <c r="G44" s="3"/>
      <c r="H4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F7" sqref="F7"/>
    </sheetView>
  </sheetViews>
  <sheetFormatPr defaultColWidth="9.140625" defaultRowHeight="12.75"/>
  <cols>
    <col min="1" max="1" width="17.8515625" style="0" customWidth="1"/>
    <col min="2" max="2" width="10.7109375" style="0" customWidth="1"/>
  </cols>
  <sheetData>
    <row r="1" ht="12.75">
      <c r="A1" t="s">
        <v>89</v>
      </c>
    </row>
    <row r="2" ht="13.5" thickBot="1"/>
    <row r="3" spans="1:3" ht="19.5" customHeight="1" thickBot="1">
      <c r="A3" s="46" t="s">
        <v>90</v>
      </c>
      <c r="B3" s="46" t="s">
        <v>22</v>
      </c>
      <c r="C3" s="46" t="s">
        <v>23</v>
      </c>
    </row>
    <row r="4" spans="1:3" ht="12.75">
      <c r="A4" s="47">
        <v>34335</v>
      </c>
      <c r="B4" s="48">
        <v>39.5</v>
      </c>
      <c r="C4" s="48">
        <v>36.13</v>
      </c>
    </row>
    <row r="5" spans="1:3" ht="12.75">
      <c r="A5" s="47">
        <v>34366</v>
      </c>
      <c r="B5" s="48">
        <v>37.25</v>
      </c>
      <c r="C5" s="48">
        <v>32.63</v>
      </c>
    </row>
    <row r="6" spans="1:3" ht="12.75">
      <c r="A6" s="47">
        <v>34394</v>
      </c>
      <c r="B6" s="48">
        <v>36.38</v>
      </c>
      <c r="C6" s="48">
        <v>32.25</v>
      </c>
    </row>
    <row r="7" spans="1:3" ht="12.75">
      <c r="A7" s="47">
        <v>34425</v>
      </c>
      <c r="B7" s="48">
        <v>34.75</v>
      </c>
      <c r="C7" s="48">
        <v>34</v>
      </c>
    </row>
    <row r="8" spans="1:3" ht="12.75">
      <c r="A8" s="47">
        <v>34455</v>
      </c>
      <c r="B8" s="48">
        <v>38.38</v>
      </c>
      <c r="C8" s="48">
        <v>37.75</v>
      </c>
    </row>
    <row r="9" spans="1:3" ht="12.75">
      <c r="A9" s="47">
        <v>34486</v>
      </c>
      <c r="B9" s="48">
        <v>38.5</v>
      </c>
      <c r="C9" s="48">
        <v>38.25</v>
      </c>
    </row>
    <row r="10" spans="1:3" ht="12.75">
      <c r="A10" s="47">
        <v>34516</v>
      </c>
      <c r="B10" s="48">
        <v>38.38</v>
      </c>
      <c r="C10" s="48">
        <v>36.88</v>
      </c>
    </row>
    <row r="11" spans="1:3" ht="12.75">
      <c r="A11" s="47">
        <v>34547</v>
      </c>
      <c r="B11" s="48">
        <v>38.75</v>
      </c>
      <c r="C11" s="48">
        <v>37.75</v>
      </c>
    </row>
    <row r="12" spans="1:3" ht="12.75">
      <c r="A12" s="47">
        <v>34578</v>
      </c>
      <c r="B12" s="48">
        <v>35</v>
      </c>
      <c r="C12" s="48">
        <v>34.63</v>
      </c>
    </row>
    <row r="13" spans="1:3" ht="12.75">
      <c r="A13" s="47">
        <v>34608</v>
      </c>
      <c r="B13" s="48">
        <v>38</v>
      </c>
      <c r="C13" s="48">
        <v>36</v>
      </c>
    </row>
    <row r="14" spans="1:3" ht="12.75">
      <c r="A14" s="47">
        <v>34639</v>
      </c>
      <c r="B14" s="48">
        <v>36.38</v>
      </c>
      <c r="C14" s="48">
        <v>35.63</v>
      </c>
    </row>
    <row r="15" spans="1:3" ht="12.75">
      <c r="A15" s="47">
        <v>34669</v>
      </c>
      <c r="B15" s="48">
        <v>35.88</v>
      </c>
      <c r="C15" s="48">
        <v>34.38</v>
      </c>
    </row>
    <row r="16" spans="1:3" ht="12.75">
      <c r="A16" s="47">
        <v>34700</v>
      </c>
      <c r="B16" s="48">
        <v>39</v>
      </c>
      <c r="C16" s="48">
        <v>33.13</v>
      </c>
    </row>
    <row r="17" spans="1:3" ht="12.75">
      <c r="A17" s="47">
        <v>34731</v>
      </c>
      <c r="B17" s="48">
        <v>40.12</v>
      </c>
      <c r="C17" s="48">
        <v>35.88</v>
      </c>
    </row>
    <row r="18" spans="1:3" ht="12.75">
      <c r="A18" s="47">
        <v>34759</v>
      </c>
      <c r="B18" s="48">
        <v>37.75</v>
      </c>
      <c r="C18" s="48">
        <v>35.63</v>
      </c>
    </row>
    <row r="19" spans="1:3" ht="12.75">
      <c r="A19" s="47">
        <v>34790</v>
      </c>
      <c r="B19" s="48">
        <v>41.75</v>
      </c>
      <c r="C19" s="48">
        <v>43.75</v>
      </c>
    </row>
    <row r="20" spans="1:3" ht="12.75">
      <c r="A20" s="47">
        <v>34820</v>
      </c>
      <c r="B20" s="48">
        <v>46.13</v>
      </c>
      <c r="C20" s="48">
        <v>46.25</v>
      </c>
    </row>
    <row r="21" spans="1:3" ht="12.75">
      <c r="A21" s="47">
        <v>34851</v>
      </c>
      <c r="B21" s="48">
        <v>47.25</v>
      </c>
      <c r="C21" s="48">
        <v>47</v>
      </c>
    </row>
    <row r="22" spans="1:3" ht="12.75">
      <c r="A22" s="47">
        <v>34881</v>
      </c>
      <c r="B22" s="48">
        <v>51.63</v>
      </c>
      <c r="C22" s="48">
        <v>53.63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3">
      <selection activeCell="C30" sqref="C30"/>
    </sheetView>
  </sheetViews>
  <sheetFormatPr defaultColWidth="9.140625" defaultRowHeight="12.75"/>
  <cols>
    <col min="1" max="1" width="41.421875" style="0" customWidth="1"/>
    <col min="2" max="2" width="11.421875" style="20" bestFit="1" customWidth="1"/>
    <col min="3" max="10" width="8.8515625" style="20" customWidth="1"/>
    <col min="11" max="11" width="8.8515625" style="55" customWidth="1"/>
  </cols>
  <sheetData>
    <row r="1" ht="13.5" thickBot="1">
      <c r="A1" t="s">
        <v>91</v>
      </c>
    </row>
    <row r="2" spans="1:11" ht="18" customHeight="1" thickBot="1">
      <c r="A2" s="49"/>
      <c r="B2" s="46">
        <v>1994</v>
      </c>
      <c r="C2" s="46">
        <v>1993</v>
      </c>
      <c r="D2" s="46">
        <v>1992</v>
      </c>
      <c r="E2" s="46">
        <v>1991</v>
      </c>
      <c r="F2" s="46">
        <v>1990</v>
      </c>
      <c r="G2" s="46">
        <v>1989</v>
      </c>
      <c r="H2" s="46">
        <v>1988</v>
      </c>
      <c r="I2" s="46">
        <v>1987</v>
      </c>
      <c r="J2" s="46">
        <v>1986</v>
      </c>
      <c r="K2" s="49">
        <v>1985</v>
      </c>
    </row>
    <row r="3" ht="12.75">
      <c r="A3" s="2" t="s">
        <v>30</v>
      </c>
    </row>
    <row r="4" spans="1:11" ht="12.75">
      <c r="A4" t="s">
        <v>29</v>
      </c>
      <c r="B4" s="21">
        <v>9088</v>
      </c>
      <c r="C4" s="21">
        <v>8403</v>
      </c>
      <c r="D4" s="21">
        <v>9148</v>
      </c>
      <c r="E4" s="21">
        <v>11282</v>
      </c>
      <c r="F4" s="21">
        <v>6511</v>
      </c>
      <c r="G4" s="21">
        <v>6823</v>
      </c>
      <c r="H4" s="21">
        <v>6220</v>
      </c>
      <c r="I4" s="21">
        <v>5470</v>
      </c>
      <c r="J4" s="21">
        <v>4520</v>
      </c>
      <c r="K4" s="39">
        <v>4883</v>
      </c>
    </row>
    <row r="5" spans="1:11" ht="12.75">
      <c r="A5" t="s">
        <v>92</v>
      </c>
      <c r="B5" s="21">
        <v>3597</v>
      </c>
      <c r="C5" s="21">
        <v>4024</v>
      </c>
      <c r="D5" s="21">
        <v>3026</v>
      </c>
      <c r="E5" s="21">
        <v>2846</v>
      </c>
      <c r="F5" s="21">
        <v>1456</v>
      </c>
      <c r="G5" s="21">
        <v>1404</v>
      </c>
      <c r="H5" s="21">
        <v>1424</v>
      </c>
      <c r="I5" s="21">
        <v>1285</v>
      </c>
      <c r="J5" s="21">
        <v>968</v>
      </c>
      <c r="K5" s="39">
        <v>768</v>
      </c>
    </row>
    <row r="6" spans="1:11" ht="12.75">
      <c r="A6" t="s">
        <v>93</v>
      </c>
      <c r="B6" s="21">
        <v>4414</v>
      </c>
      <c r="C6" s="21">
        <v>3767</v>
      </c>
      <c r="D6" s="21">
        <v>4550</v>
      </c>
      <c r="E6" s="21">
        <v>7169</v>
      </c>
      <c r="F6" s="21">
        <v>4460</v>
      </c>
      <c r="G6" s="21">
        <v>4806</v>
      </c>
      <c r="H6" s="21">
        <v>3913</v>
      </c>
      <c r="I6" s="21">
        <v>3500</v>
      </c>
      <c r="J6" s="21">
        <v>2850</v>
      </c>
      <c r="K6" s="39">
        <v>3311</v>
      </c>
    </row>
    <row r="7" spans="1:11" ht="12.75">
      <c r="A7" t="s">
        <v>94</v>
      </c>
      <c r="B7" s="21">
        <v>5509</v>
      </c>
      <c r="C7" s="21">
        <v>5293</v>
      </c>
      <c r="D7" s="21">
        <v>4930</v>
      </c>
      <c r="E7" s="21">
        <v>5324</v>
      </c>
      <c r="F7" s="21">
        <v>2623</v>
      </c>
      <c r="G7" s="21">
        <v>2740</v>
      </c>
      <c r="H7" s="21">
        <v>2460</v>
      </c>
      <c r="I7" s="21">
        <v>2476</v>
      </c>
      <c r="J7" s="21">
        <v>1708</v>
      </c>
      <c r="K7" s="39">
        <v>1532</v>
      </c>
    </row>
    <row r="8" spans="1:11" ht="12.75">
      <c r="A8" t="s">
        <v>95</v>
      </c>
      <c r="B8" s="21">
        <v>550</v>
      </c>
      <c r="C8" s="21">
        <v>1259</v>
      </c>
      <c r="D8" s="21">
        <v>1365</v>
      </c>
      <c r="E8" s="21">
        <v>1345</v>
      </c>
      <c r="F8" s="21">
        <v>437</v>
      </c>
      <c r="G8" s="21">
        <v>1135</v>
      </c>
      <c r="H8" s="21">
        <v>364</v>
      </c>
      <c r="I8" s="21">
        <v>1492</v>
      </c>
      <c r="J8" s="21">
        <v>439</v>
      </c>
      <c r="K8" s="39">
        <v>281</v>
      </c>
    </row>
    <row r="9" spans="1:11" ht="12.75">
      <c r="A9" t="s">
        <v>96</v>
      </c>
      <c r="B9" s="21">
        <v>1294</v>
      </c>
      <c r="C9" s="21">
        <v>1604</v>
      </c>
      <c r="D9" s="21">
        <v>1086</v>
      </c>
      <c r="E9" s="21">
        <v>154</v>
      </c>
      <c r="F9" s="21">
        <v>291</v>
      </c>
      <c r="G9" s="21">
        <v>-482</v>
      </c>
      <c r="H9" s="21">
        <v>754</v>
      </c>
      <c r="I9" s="21">
        <v>-854</v>
      </c>
      <c r="J9" s="21">
        <v>402</v>
      </c>
      <c r="K9" s="39">
        <v>390</v>
      </c>
    </row>
    <row r="10" spans="1:11" ht="12.75">
      <c r="A10" t="s">
        <v>97</v>
      </c>
      <c r="B10" s="21">
        <v>308</v>
      </c>
      <c r="C10" s="21">
        <v>158</v>
      </c>
      <c r="D10" s="21">
        <v>0</v>
      </c>
      <c r="E10" s="21">
        <v>625</v>
      </c>
      <c r="F10" s="21">
        <v>52</v>
      </c>
      <c r="G10" s="21">
        <v>0</v>
      </c>
      <c r="H10" s="21">
        <v>11</v>
      </c>
      <c r="I10" s="21">
        <v>135</v>
      </c>
      <c r="J10" s="21">
        <v>0</v>
      </c>
      <c r="K10" s="39">
        <v>0</v>
      </c>
    </row>
    <row r="11" spans="1:11" ht="12.75">
      <c r="A11" t="s">
        <v>98</v>
      </c>
      <c r="B11" s="20">
        <v>4.64</v>
      </c>
      <c r="C11" s="22">
        <v>5.63</v>
      </c>
      <c r="D11" s="22">
        <v>3.9</v>
      </c>
      <c r="E11" s="22">
        <v>0.11</v>
      </c>
      <c r="F11" s="22">
        <v>2.38</v>
      </c>
      <c r="G11" s="22">
        <v>-8.29</v>
      </c>
      <c r="H11" s="22">
        <v>12.02</v>
      </c>
      <c r="I11" s="22">
        <v>-16.68</v>
      </c>
      <c r="J11" s="22">
        <v>7.57</v>
      </c>
      <c r="K11" s="56">
        <v>7.33</v>
      </c>
    </row>
    <row r="13" ht="12.75">
      <c r="A13" s="2" t="s">
        <v>40</v>
      </c>
    </row>
    <row r="14" spans="1:11" ht="12.75">
      <c r="A14" t="s">
        <v>102</v>
      </c>
      <c r="B14" s="23">
        <v>0.0078</v>
      </c>
      <c r="C14" s="54">
        <v>0.0111</v>
      </c>
      <c r="D14" s="54">
        <v>0.0078</v>
      </c>
      <c r="E14" s="54">
        <v>0.0011</v>
      </c>
      <c r="F14" s="54">
        <v>0.0037</v>
      </c>
      <c r="G14" s="53" t="s">
        <v>103</v>
      </c>
      <c r="H14" s="54">
        <v>0.0099</v>
      </c>
      <c r="I14" s="53" t="s">
        <v>105</v>
      </c>
      <c r="J14" s="54">
        <v>0.007</v>
      </c>
      <c r="K14" s="57">
        <v>0.007</v>
      </c>
    </row>
    <row r="15" spans="1:11" ht="12.75">
      <c r="A15" t="s">
        <v>99</v>
      </c>
      <c r="B15" s="23">
        <v>0.1232</v>
      </c>
      <c r="C15" s="54">
        <v>0.1666</v>
      </c>
      <c r="D15" s="54">
        <v>0.1236</v>
      </c>
      <c r="E15" s="54">
        <v>0.0033</v>
      </c>
      <c r="F15" s="54">
        <v>0.0708</v>
      </c>
      <c r="G15" s="53" t="s">
        <v>103</v>
      </c>
      <c r="H15" s="54">
        <v>0.2774</v>
      </c>
      <c r="I15" s="53" t="s">
        <v>105</v>
      </c>
      <c r="J15" s="54">
        <v>0.1422</v>
      </c>
      <c r="K15" s="57">
        <v>0.1506</v>
      </c>
    </row>
    <row r="16" spans="1:11" ht="12.75">
      <c r="A16" t="s">
        <v>100</v>
      </c>
      <c r="B16" s="60">
        <v>0.63</v>
      </c>
      <c r="C16" s="38">
        <v>0.58</v>
      </c>
      <c r="D16" s="38">
        <v>0.61</v>
      </c>
      <c r="E16" s="38">
        <v>0.65</v>
      </c>
      <c r="F16" s="38">
        <v>0.75</v>
      </c>
      <c r="G16" s="38">
        <v>0.8</v>
      </c>
      <c r="H16" s="38">
        <v>0.66</v>
      </c>
      <c r="I16" s="38">
        <v>0.76</v>
      </c>
      <c r="J16" s="38">
        <v>0.65</v>
      </c>
      <c r="K16" s="58">
        <v>0.65</v>
      </c>
    </row>
    <row r="17" spans="1:11" ht="12.75">
      <c r="A17" t="s">
        <v>101</v>
      </c>
      <c r="B17" s="23">
        <v>0.0066</v>
      </c>
      <c r="C17" s="54">
        <v>0.0235</v>
      </c>
      <c r="D17" s="54">
        <v>0.0436</v>
      </c>
      <c r="E17" s="54">
        <v>0.0443</v>
      </c>
      <c r="F17" s="54">
        <v>0.045</v>
      </c>
      <c r="G17" s="54">
        <v>0.0459</v>
      </c>
      <c r="H17" s="53" t="s">
        <v>104</v>
      </c>
      <c r="I17" s="53" t="s">
        <v>104</v>
      </c>
      <c r="J17" s="53" t="s">
        <v>104</v>
      </c>
      <c r="K17" s="59" t="s">
        <v>104</v>
      </c>
    </row>
    <row r="19" ht="12.75">
      <c r="A19" t="s">
        <v>41</v>
      </c>
    </row>
    <row r="20" spans="1:11" ht="12.75">
      <c r="A20" t="s">
        <v>106</v>
      </c>
      <c r="B20" s="21">
        <v>171423</v>
      </c>
      <c r="C20" s="21">
        <v>149888</v>
      </c>
      <c r="D20" s="21">
        <v>139655</v>
      </c>
      <c r="E20" s="21">
        <v>138930</v>
      </c>
      <c r="F20" s="21">
        <v>73019</v>
      </c>
      <c r="G20" s="21">
        <v>71513</v>
      </c>
      <c r="H20" s="21">
        <v>67439</v>
      </c>
      <c r="I20" s="21">
        <v>78189</v>
      </c>
      <c r="J20" s="21">
        <v>60564</v>
      </c>
      <c r="K20" s="21">
        <v>56990</v>
      </c>
    </row>
    <row r="21" spans="1:11" ht="12.75">
      <c r="A21" t="s">
        <v>107</v>
      </c>
      <c r="B21" s="21">
        <v>78767</v>
      </c>
      <c r="C21" s="21">
        <v>75381</v>
      </c>
      <c r="D21" s="21">
        <v>82010</v>
      </c>
      <c r="E21" s="21">
        <v>84237</v>
      </c>
      <c r="F21" s="21">
        <v>45131</v>
      </c>
      <c r="G21" s="21">
        <v>44515</v>
      </c>
      <c r="H21" s="21">
        <v>41590</v>
      </c>
      <c r="I21" s="21">
        <v>49800</v>
      </c>
      <c r="J21" s="21">
        <v>39425</v>
      </c>
      <c r="K21" s="21">
        <v>39096</v>
      </c>
    </row>
    <row r="22" spans="1:11" ht="12.75">
      <c r="A22" t="s">
        <v>108</v>
      </c>
      <c r="B22" s="21">
        <v>96506</v>
      </c>
      <c r="C22" s="21">
        <v>98277</v>
      </c>
      <c r="D22" s="21">
        <v>94173</v>
      </c>
      <c r="E22" s="21">
        <v>92950</v>
      </c>
      <c r="F22" s="21">
        <v>48951</v>
      </c>
      <c r="G22" s="21">
        <v>50151</v>
      </c>
      <c r="H22" s="21">
        <v>47966</v>
      </c>
      <c r="I22" s="21">
        <v>55509</v>
      </c>
      <c r="J22" s="21">
        <v>39055</v>
      </c>
      <c r="K22" s="21">
        <v>34505</v>
      </c>
    </row>
    <row r="23" spans="1:11" ht="12.75">
      <c r="A23" t="s">
        <v>109</v>
      </c>
      <c r="B23" s="21">
        <v>160711</v>
      </c>
      <c r="C23" s="21">
        <v>138724</v>
      </c>
      <c r="D23" s="21">
        <v>129084</v>
      </c>
      <c r="E23" s="21">
        <v>131649</v>
      </c>
      <c r="F23" s="21">
        <v>69112</v>
      </c>
      <c r="G23" s="21">
        <v>67808</v>
      </c>
      <c r="H23" s="21">
        <v>63382</v>
      </c>
      <c r="I23" s="21">
        <v>75186</v>
      </c>
      <c r="J23" s="21">
        <v>63382</v>
      </c>
      <c r="K23" s="21">
        <v>75186</v>
      </c>
    </row>
    <row r="25" ht="12.75">
      <c r="A25" s="2" t="s">
        <v>48</v>
      </c>
    </row>
    <row r="26" spans="1:11" ht="12.75">
      <c r="A26" t="s">
        <v>110</v>
      </c>
      <c r="B26" s="20">
        <v>35.88</v>
      </c>
      <c r="C26" s="20">
        <v>40.13</v>
      </c>
      <c r="D26" s="20">
        <v>38.63</v>
      </c>
      <c r="E26" s="20">
        <v>21.25</v>
      </c>
      <c r="F26" s="20">
        <v>10.75</v>
      </c>
      <c r="G26" s="20">
        <v>29.88</v>
      </c>
      <c r="H26" s="61">
        <v>31</v>
      </c>
      <c r="I26" s="20">
        <v>21.38</v>
      </c>
      <c r="J26" s="22">
        <v>42.25</v>
      </c>
      <c r="K26" s="20">
        <v>45.38</v>
      </c>
    </row>
    <row r="28" ht="12.75">
      <c r="A28" s="2" t="s">
        <v>55</v>
      </c>
    </row>
    <row r="29" spans="1:11" ht="12.75">
      <c r="A29" t="s">
        <v>61</v>
      </c>
      <c r="B29" s="21">
        <v>42130</v>
      </c>
      <c r="C29" s="21">
        <v>41567</v>
      </c>
      <c r="D29" s="21">
        <v>39687</v>
      </c>
      <c r="E29" s="21">
        <v>43169</v>
      </c>
      <c r="F29" s="21">
        <v>26689</v>
      </c>
      <c r="G29" s="21">
        <v>29139</v>
      </c>
      <c r="H29" s="21">
        <v>27225</v>
      </c>
      <c r="I29" s="21">
        <v>28598</v>
      </c>
      <c r="J29" s="21">
        <v>20993</v>
      </c>
      <c r="K29" s="21">
        <v>19691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3">
      <pane xSplit="4848" topLeftCell="C1" activePane="topRight" state="split"/>
      <selection pane="topLeft" activeCell="A30" sqref="A30"/>
      <selection pane="topRight" activeCell="C30" sqref="C30"/>
    </sheetView>
  </sheetViews>
  <sheetFormatPr defaultColWidth="9.140625" defaultRowHeight="12.75"/>
  <cols>
    <col min="1" max="1" width="41.421875" style="0" customWidth="1"/>
    <col min="2" max="2" width="11.421875" style="20" bestFit="1" customWidth="1"/>
    <col min="3" max="10" width="8.8515625" style="20" customWidth="1"/>
    <col min="11" max="11" width="8.8515625" style="55" customWidth="1"/>
  </cols>
  <sheetData>
    <row r="1" ht="13.5" thickBot="1">
      <c r="A1" t="s">
        <v>111</v>
      </c>
    </row>
    <row r="2" spans="1:11" ht="18" customHeight="1" thickBot="1">
      <c r="A2" s="49"/>
      <c r="B2" s="46">
        <v>1994</v>
      </c>
      <c r="C2" s="46">
        <v>1993</v>
      </c>
      <c r="D2" s="46">
        <v>1992</v>
      </c>
      <c r="E2" s="46">
        <v>1991</v>
      </c>
      <c r="F2" s="46">
        <v>1990</v>
      </c>
      <c r="G2" s="46">
        <v>1989</v>
      </c>
      <c r="H2" s="46">
        <v>1988</v>
      </c>
      <c r="I2" s="46">
        <v>1987</v>
      </c>
      <c r="J2" s="46">
        <v>1986</v>
      </c>
      <c r="K2" s="49">
        <v>1985</v>
      </c>
    </row>
    <row r="3" ht="12.75">
      <c r="A3" s="2" t="s">
        <v>30</v>
      </c>
    </row>
    <row r="4" spans="1:11" ht="12.75">
      <c r="A4" t="s">
        <v>29</v>
      </c>
      <c r="B4" s="62">
        <v>8134</v>
      </c>
      <c r="C4" s="62">
        <v>8468</v>
      </c>
      <c r="D4" s="62">
        <v>6705</v>
      </c>
      <c r="E4" s="62">
        <v>9638</v>
      </c>
      <c r="F4" s="62">
        <v>11572</v>
      </c>
      <c r="G4" s="62">
        <v>11959</v>
      </c>
      <c r="H4" s="62">
        <v>10112</v>
      </c>
      <c r="I4" s="62">
        <v>8839</v>
      </c>
      <c r="J4" s="62">
        <v>7717</v>
      </c>
      <c r="K4" s="63">
        <v>8418</v>
      </c>
    </row>
    <row r="5" spans="1:11" ht="12.75">
      <c r="A5" t="s">
        <v>92</v>
      </c>
      <c r="B5" s="62">
        <v>3053</v>
      </c>
      <c r="C5" s="62">
        <v>2949</v>
      </c>
      <c r="D5" s="62">
        <v>2420</v>
      </c>
      <c r="E5" s="62">
        <v>2202</v>
      </c>
      <c r="F5" s="62">
        <v>2100</v>
      </c>
      <c r="G5" s="62">
        <v>1945</v>
      </c>
      <c r="H5" s="62">
        <v>2252</v>
      </c>
      <c r="I5" s="62">
        <v>1906</v>
      </c>
      <c r="J5" s="62">
        <v>1743</v>
      </c>
      <c r="K5" s="63">
        <v>1316</v>
      </c>
    </row>
    <row r="6" spans="1:11" ht="12.75">
      <c r="A6" t="s">
        <v>93</v>
      </c>
      <c r="B6" s="62">
        <v>4445</v>
      </c>
      <c r="C6" s="62">
        <v>4605</v>
      </c>
      <c r="D6" s="62">
        <v>5141</v>
      </c>
      <c r="E6" s="62">
        <v>6293</v>
      </c>
      <c r="F6" s="62">
        <v>8384</v>
      </c>
      <c r="G6" s="62">
        <v>8934</v>
      </c>
      <c r="H6" s="62">
        <v>6850</v>
      </c>
      <c r="I6" s="62">
        <v>5858</v>
      </c>
      <c r="J6" s="62">
        <v>4721</v>
      </c>
      <c r="K6" s="63">
        <v>5669</v>
      </c>
    </row>
    <row r="7" spans="1:11" ht="12.75">
      <c r="A7" t="s">
        <v>94</v>
      </c>
      <c r="B7" s="62">
        <v>4472</v>
      </c>
      <c r="C7" s="62">
        <v>4520</v>
      </c>
      <c r="D7" s="62">
        <v>3939</v>
      </c>
      <c r="E7" s="62">
        <v>3818</v>
      </c>
      <c r="F7" s="62">
        <v>4119</v>
      </c>
      <c r="G7" s="62">
        <v>3702</v>
      </c>
      <c r="H7" s="62">
        <v>3431</v>
      </c>
      <c r="I7" s="62">
        <v>3455</v>
      </c>
      <c r="J7" s="62">
        <v>3301</v>
      </c>
      <c r="K7" s="63">
        <v>2732</v>
      </c>
    </row>
    <row r="8" spans="1:11" ht="12.75">
      <c r="A8" t="s">
        <v>95</v>
      </c>
      <c r="B8" s="62">
        <v>500</v>
      </c>
      <c r="C8" s="62">
        <v>1561</v>
      </c>
      <c r="D8" s="62">
        <v>1220</v>
      </c>
      <c r="E8" s="62">
        <v>1085</v>
      </c>
      <c r="F8" s="62">
        <v>1300</v>
      </c>
      <c r="G8" s="62">
        <v>1737</v>
      </c>
      <c r="H8" s="62">
        <v>750</v>
      </c>
      <c r="I8" s="62">
        <v>2150</v>
      </c>
      <c r="J8" s="62">
        <v>595</v>
      </c>
      <c r="K8" s="63">
        <v>435</v>
      </c>
    </row>
    <row r="9" spans="1:11" ht="12.75">
      <c r="A9" t="s">
        <v>96</v>
      </c>
      <c r="B9" s="62">
        <v>1205</v>
      </c>
      <c r="C9" s="62">
        <v>966</v>
      </c>
      <c r="D9" s="62">
        <v>639</v>
      </c>
      <c r="E9" s="62">
        <v>520</v>
      </c>
      <c r="F9" s="62">
        <v>-334</v>
      </c>
      <c r="G9" s="62">
        <v>-665</v>
      </c>
      <c r="H9" s="62">
        <v>1059</v>
      </c>
      <c r="I9" s="62">
        <v>-895</v>
      </c>
      <c r="J9" s="62">
        <v>585</v>
      </c>
      <c r="K9" s="63">
        <v>565</v>
      </c>
    </row>
    <row r="10" spans="1:11" ht="12.75">
      <c r="A10" t="s">
        <v>97</v>
      </c>
      <c r="B10" s="62">
        <v>0</v>
      </c>
      <c r="C10" s="62">
        <v>205</v>
      </c>
      <c r="D10" s="62">
        <v>0</v>
      </c>
      <c r="E10" s="62">
        <v>0</v>
      </c>
      <c r="F10" s="62">
        <v>220</v>
      </c>
      <c r="G10" s="62">
        <v>38</v>
      </c>
      <c r="H10" s="62">
        <v>48</v>
      </c>
      <c r="I10" s="62">
        <v>63</v>
      </c>
      <c r="J10" s="62">
        <v>30</v>
      </c>
      <c r="K10" s="63">
        <v>0</v>
      </c>
    </row>
    <row r="11" spans="1:11" ht="12.75">
      <c r="A11" t="s">
        <v>98</v>
      </c>
      <c r="B11" s="20">
        <v>5.87</v>
      </c>
      <c r="C11" s="64">
        <v>4.79</v>
      </c>
      <c r="D11" s="64">
        <v>3.46</v>
      </c>
      <c r="E11" s="64">
        <v>3.12</v>
      </c>
      <c r="F11" s="64">
        <v>-3.31</v>
      </c>
      <c r="G11" s="64">
        <v>-7.94</v>
      </c>
      <c r="H11" s="64">
        <v>11.55</v>
      </c>
      <c r="I11" s="64">
        <v>-11.56</v>
      </c>
      <c r="J11" s="64">
        <v>6.63</v>
      </c>
      <c r="K11" s="65">
        <v>6.39</v>
      </c>
    </row>
    <row r="13" ht="12.75">
      <c r="A13" s="2" t="s">
        <v>40</v>
      </c>
    </row>
    <row r="14" spans="1:11" ht="12.75">
      <c r="A14" t="s">
        <v>102</v>
      </c>
      <c r="B14" s="23">
        <v>0.0101</v>
      </c>
      <c r="C14" s="66">
        <v>0.0094</v>
      </c>
      <c r="D14" s="66">
        <v>0.0064</v>
      </c>
      <c r="E14" s="66">
        <v>0.0052</v>
      </c>
      <c r="F14" s="67" t="s">
        <v>105</v>
      </c>
      <c r="G14" s="67" t="s">
        <v>103</v>
      </c>
      <c r="H14" s="66">
        <v>0.0111</v>
      </c>
      <c r="I14" s="67" t="s">
        <v>105</v>
      </c>
      <c r="J14" s="66">
        <v>0.0065</v>
      </c>
      <c r="K14" s="68">
        <v>0.0065</v>
      </c>
    </row>
    <row r="15" spans="1:11" ht="12.75">
      <c r="A15" t="s">
        <v>99</v>
      </c>
      <c r="B15" s="23">
        <v>0.1579</v>
      </c>
      <c r="C15" s="66">
        <v>0.1459</v>
      </c>
      <c r="D15" s="66">
        <v>0.1114</v>
      </c>
      <c r="E15" s="66">
        <v>0.1049</v>
      </c>
      <c r="F15" s="67" t="s">
        <v>105</v>
      </c>
      <c r="G15" s="67" t="s">
        <v>103</v>
      </c>
      <c r="H15" s="66">
        <v>0.2775</v>
      </c>
      <c r="I15" s="67" t="s">
        <v>105</v>
      </c>
      <c r="J15" s="66">
        <v>0.1329</v>
      </c>
      <c r="K15" s="68">
        <v>0.1364</v>
      </c>
    </row>
    <row r="16" spans="1:11" ht="12.75">
      <c r="A16" t="s">
        <v>100</v>
      </c>
      <c r="B16" s="23">
        <v>0.6633</v>
      </c>
      <c r="C16" s="23">
        <v>0.6635</v>
      </c>
      <c r="D16" s="23">
        <v>0.6583</v>
      </c>
      <c r="E16" s="23">
        <v>0.6883</v>
      </c>
      <c r="F16" s="23">
        <v>0.7789</v>
      </c>
      <c r="G16" s="23">
        <v>0.7449</v>
      </c>
      <c r="H16" s="23">
        <v>0.6222</v>
      </c>
      <c r="I16" s="23">
        <v>0.7069</v>
      </c>
      <c r="J16" s="23">
        <v>0.6965</v>
      </c>
      <c r="K16" s="23">
        <v>0.6721</v>
      </c>
    </row>
    <row r="17" spans="1:11" ht="12.75">
      <c r="A17" t="s">
        <v>101</v>
      </c>
      <c r="B17" s="23">
        <v>0.006</v>
      </c>
      <c r="C17" s="66">
        <v>0.01</v>
      </c>
      <c r="D17" s="66">
        <v>0.04</v>
      </c>
      <c r="E17" s="66">
        <v>0.044</v>
      </c>
      <c r="F17" s="66">
        <v>0.046</v>
      </c>
      <c r="G17" s="66">
        <v>0.036</v>
      </c>
      <c r="H17" s="67">
        <v>0.042</v>
      </c>
      <c r="I17" s="67">
        <v>0.043</v>
      </c>
      <c r="J17" s="67">
        <v>0.02</v>
      </c>
      <c r="K17" s="69">
        <v>0.023</v>
      </c>
    </row>
    <row r="19" ht="12.75">
      <c r="A19" t="s">
        <v>41</v>
      </c>
    </row>
    <row r="20" spans="1:11" ht="12.75">
      <c r="A20" t="s">
        <v>106</v>
      </c>
      <c r="B20" s="62">
        <v>114038</v>
      </c>
      <c r="C20" s="62">
        <v>102103</v>
      </c>
      <c r="D20" s="62">
        <v>95862</v>
      </c>
      <c r="E20" s="62">
        <v>98197</v>
      </c>
      <c r="F20" s="62">
        <v>98064</v>
      </c>
      <c r="G20" s="62">
        <v>107369</v>
      </c>
      <c r="H20" s="62">
        <v>97455</v>
      </c>
      <c r="I20" s="62">
        <v>99206</v>
      </c>
      <c r="J20" s="62">
        <v>94838</v>
      </c>
      <c r="K20" s="62">
        <v>87685</v>
      </c>
    </row>
    <row r="21" spans="1:11" ht="12.75">
      <c r="A21" t="s">
        <v>107</v>
      </c>
      <c r="B21" s="62">
        <v>63038</v>
      </c>
      <c r="C21" s="62">
        <v>60493</v>
      </c>
      <c r="D21" s="62">
        <v>62558</v>
      </c>
      <c r="E21" s="62">
        <v>67785</v>
      </c>
      <c r="F21" s="62">
        <v>74727</v>
      </c>
      <c r="G21" s="62">
        <v>76692</v>
      </c>
      <c r="H21" s="62">
        <v>69602</v>
      </c>
      <c r="I21" s="62">
        <v>67979</v>
      </c>
      <c r="J21" s="62">
        <v>66220</v>
      </c>
      <c r="K21" s="62">
        <v>61931</v>
      </c>
    </row>
    <row r="22" spans="1:11" ht="12.75">
      <c r="A22" t="s">
        <v>108</v>
      </c>
      <c r="B22" s="62">
        <v>69956</v>
      </c>
      <c r="C22" s="62">
        <v>71509</v>
      </c>
      <c r="D22" s="62">
        <v>57224</v>
      </c>
      <c r="E22" s="62">
        <v>71517</v>
      </c>
      <c r="F22" s="62">
        <v>70713</v>
      </c>
      <c r="G22" s="62">
        <v>69073</v>
      </c>
      <c r="H22" s="62">
        <v>64057</v>
      </c>
      <c r="I22" s="62">
        <v>68578</v>
      </c>
      <c r="J22" s="62">
        <v>66003</v>
      </c>
      <c r="K22" s="62">
        <v>61353</v>
      </c>
    </row>
    <row r="23" spans="1:11" ht="12.75">
      <c r="A23" t="s">
        <v>109</v>
      </c>
      <c r="B23" s="62">
        <v>105679</v>
      </c>
      <c r="C23" s="62">
        <v>93981</v>
      </c>
      <c r="D23" s="62">
        <v>89298</v>
      </c>
      <c r="E23" s="62">
        <v>92820</v>
      </c>
      <c r="F23" s="62">
        <v>93279</v>
      </c>
      <c r="G23" s="62">
        <v>102371</v>
      </c>
      <c r="H23" s="62">
        <v>92495</v>
      </c>
      <c r="I23" s="62">
        <v>95220</v>
      </c>
      <c r="J23" s="62">
        <v>89822</v>
      </c>
      <c r="K23" s="62">
        <v>83227</v>
      </c>
    </row>
    <row r="25" ht="12.75">
      <c r="A25" s="2" t="s">
        <v>48</v>
      </c>
    </row>
    <row r="26" spans="1:11" ht="12.75">
      <c r="A26" t="s">
        <v>110</v>
      </c>
      <c r="B26" s="20">
        <v>34.38</v>
      </c>
      <c r="C26" s="20">
        <v>3.88</v>
      </c>
      <c r="D26" s="20">
        <v>28.5</v>
      </c>
      <c r="E26" s="20">
        <v>17.25</v>
      </c>
      <c r="F26" s="20">
        <v>10.5</v>
      </c>
      <c r="G26" s="20">
        <v>34.75</v>
      </c>
      <c r="H26" s="61">
        <v>38.63</v>
      </c>
      <c r="I26" s="20">
        <v>22.13</v>
      </c>
      <c r="J26" s="64">
        <v>35.63</v>
      </c>
      <c r="K26" s="20">
        <v>36.31</v>
      </c>
    </row>
    <row r="28" ht="12.75">
      <c r="A28" s="2" t="s">
        <v>55</v>
      </c>
    </row>
    <row r="29" spans="1:11" ht="12.75">
      <c r="A29" t="s">
        <v>61</v>
      </c>
      <c r="B29" s="62">
        <v>35774</v>
      </c>
      <c r="C29" s="62">
        <v>34390</v>
      </c>
      <c r="D29" s="62">
        <v>34540</v>
      </c>
      <c r="E29" s="62">
        <v>36210</v>
      </c>
      <c r="F29" s="62">
        <v>38470</v>
      </c>
      <c r="G29" s="62">
        <v>41610</v>
      </c>
      <c r="H29" s="62">
        <v>41570</v>
      </c>
      <c r="I29" s="62">
        <v>42390</v>
      </c>
      <c r="J29" s="62">
        <v>47480</v>
      </c>
      <c r="K29" s="62">
        <v>46450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Weinstein</dc:creator>
  <cp:keywords/>
  <dc:description/>
  <cp:lastModifiedBy>Mark Weinstein</cp:lastModifiedBy>
  <dcterms:created xsi:type="dcterms:W3CDTF">1999-11-25T06:26:10Z</dcterms:created>
  <dcterms:modified xsi:type="dcterms:W3CDTF">2000-01-03T07:49:29Z</dcterms:modified>
  <cp:category/>
  <cp:version/>
  <cp:contentType/>
  <cp:contentStatus/>
</cp:coreProperties>
</file>